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hidePivotFieldList="1" autoCompressPictures="0"/>
  <bookViews>
    <workbookView xWindow="20" yWindow="0" windowWidth="25600" windowHeight="16060" activeTab="2"/>
  </bookViews>
  <sheets>
    <sheet name="Oversigt" sheetId="6" r:id="rId1"/>
    <sheet name="Opskrifter" sheetId="1" r:id="rId2"/>
    <sheet name="Akkumuleret" sheetId="13" r:id="rId3"/>
    <sheet name="Samlet" sheetId="9" r:id="rId4"/>
  </sheet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6" l="1"/>
  <c r="F103" i="13"/>
  <c r="G103" i="13"/>
  <c r="F79" i="13"/>
  <c r="G79" i="13"/>
  <c r="H79" i="13"/>
  <c r="F80" i="13"/>
  <c r="G80" i="13"/>
  <c r="H80" i="13"/>
  <c r="F81" i="13"/>
  <c r="G81" i="13"/>
  <c r="H81" i="13"/>
  <c r="F82" i="13"/>
  <c r="G82" i="13"/>
  <c r="H82" i="13"/>
  <c r="F83" i="13"/>
  <c r="G83" i="13"/>
  <c r="H83" i="13"/>
  <c r="F84" i="13"/>
  <c r="G84" i="13"/>
  <c r="H84" i="13"/>
  <c r="F85" i="13"/>
  <c r="G85" i="13"/>
  <c r="H85" i="13"/>
  <c r="F86" i="13"/>
  <c r="G86" i="13"/>
  <c r="H86" i="13"/>
  <c r="F87" i="13"/>
  <c r="G87" i="13"/>
  <c r="H87" i="13"/>
  <c r="F88" i="13"/>
  <c r="G88" i="13"/>
  <c r="H88" i="13"/>
  <c r="F89" i="13"/>
  <c r="G89" i="13"/>
  <c r="H89" i="13"/>
  <c r="F90" i="13"/>
  <c r="G90" i="13"/>
  <c r="H90" i="13"/>
  <c r="F91" i="13"/>
  <c r="G91" i="13"/>
  <c r="H91" i="13"/>
  <c r="F92" i="13"/>
  <c r="G92" i="13"/>
  <c r="H92" i="13"/>
  <c r="F93" i="13"/>
  <c r="G93" i="13"/>
  <c r="H93" i="13"/>
  <c r="F94" i="13"/>
  <c r="G94" i="13"/>
  <c r="H94" i="13"/>
  <c r="F95" i="13"/>
  <c r="G95" i="13"/>
  <c r="H95" i="13"/>
  <c r="F96" i="13"/>
  <c r="G96" i="13"/>
  <c r="H96" i="13"/>
  <c r="F97" i="13"/>
  <c r="G97" i="13"/>
  <c r="H97" i="13"/>
  <c r="F98" i="13"/>
  <c r="G98" i="13"/>
  <c r="H98" i="13"/>
  <c r="F99" i="13"/>
  <c r="G99" i="13"/>
  <c r="H99" i="13"/>
  <c r="F100" i="13"/>
  <c r="G100" i="13"/>
  <c r="H100" i="13"/>
  <c r="F101" i="13"/>
  <c r="G101" i="13"/>
  <c r="H101" i="13"/>
  <c r="F102" i="13"/>
  <c r="G102" i="13"/>
  <c r="H102" i="13"/>
  <c r="H103" i="13"/>
  <c r="F104" i="13"/>
  <c r="G104" i="13"/>
  <c r="H104" i="13"/>
  <c r="F105" i="13"/>
  <c r="G105" i="13"/>
  <c r="H105" i="13"/>
  <c r="F106" i="13"/>
  <c r="G106" i="13"/>
  <c r="H106" i="13"/>
  <c r="F107" i="13"/>
  <c r="G107" i="13"/>
  <c r="H107" i="13"/>
  <c r="F108" i="13"/>
  <c r="G108" i="13"/>
  <c r="H108" i="13"/>
  <c r="F109" i="13"/>
  <c r="G109" i="13"/>
  <c r="H109" i="13"/>
  <c r="F110" i="13"/>
  <c r="G110" i="13"/>
  <c r="H110" i="13"/>
  <c r="F111" i="13"/>
  <c r="G111" i="13"/>
  <c r="H111" i="13"/>
  <c r="F112" i="13"/>
  <c r="G112" i="13"/>
  <c r="H112" i="13"/>
  <c r="F113" i="13"/>
  <c r="G113" i="13"/>
  <c r="H113" i="13"/>
  <c r="F114" i="13"/>
  <c r="G114" i="13"/>
  <c r="H114" i="13"/>
  <c r="F115" i="13"/>
  <c r="G115" i="13"/>
  <c r="H115" i="13"/>
  <c r="F116" i="13"/>
  <c r="G116" i="13"/>
  <c r="H116" i="13"/>
  <c r="F117" i="13"/>
  <c r="G117" i="13"/>
  <c r="H117" i="13"/>
  <c r="F118" i="13"/>
  <c r="G118" i="13"/>
  <c r="H118" i="13"/>
  <c r="F119" i="13"/>
  <c r="G119" i="13"/>
  <c r="H119" i="13"/>
  <c r="F120" i="13"/>
  <c r="G120" i="13"/>
  <c r="H120" i="13"/>
  <c r="F121" i="13"/>
  <c r="G121" i="13"/>
  <c r="H121" i="13"/>
  <c r="F122" i="13"/>
  <c r="G122" i="13"/>
  <c r="H122" i="13"/>
  <c r="F123" i="13"/>
  <c r="G123" i="13"/>
  <c r="H123" i="13"/>
  <c r="F124" i="13"/>
  <c r="G124" i="13"/>
  <c r="H124" i="13"/>
  <c r="F125" i="13"/>
  <c r="G125" i="13"/>
  <c r="H125" i="13"/>
  <c r="F126" i="13"/>
  <c r="G126" i="13"/>
  <c r="H126" i="13"/>
  <c r="F127" i="13"/>
  <c r="G127" i="13"/>
  <c r="H127" i="13"/>
  <c r="F128" i="13"/>
  <c r="G128" i="13"/>
  <c r="H128" i="13"/>
  <c r="F129" i="13"/>
  <c r="G129" i="13"/>
  <c r="H129" i="13"/>
  <c r="F130" i="13"/>
  <c r="G130" i="13"/>
  <c r="H130" i="13"/>
  <c r="F131" i="13"/>
  <c r="G131" i="13"/>
  <c r="H131" i="13"/>
  <c r="F132" i="13"/>
  <c r="G132" i="13"/>
  <c r="H132" i="13"/>
  <c r="F133" i="13"/>
  <c r="G133" i="13"/>
  <c r="H133" i="13"/>
  <c r="F134" i="13"/>
  <c r="G134" i="13"/>
  <c r="H134" i="13"/>
  <c r="F135" i="13"/>
  <c r="G135" i="13"/>
  <c r="H135" i="13"/>
  <c r="F136" i="13"/>
  <c r="G136" i="13"/>
  <c r="H136" i="13"/>
  <c r="F137" i="13"/>
  <c r="G137" i="13"/>
  <c r="H137" i="13"/>
  <c r="F138" i="13"/>
  <c r="G138" i="13"/>
  <c r="H138" i="13"/>
  <c r="F139" i="13"/>
  <c r="G139" i="13"/>
  <c r="H139" i="13"/>
  <c r="F140" i="13"/>
  <c r="G140" i="13"/>
  <c r="H140" i="13"/>
  <c r="F141" i="13"/>
  <c r="G141" i="13"/>
  <c r="H141" i="13"/>
  <c r="F142" i="13"/>
  <c r="G142" i="13"/>
  <c r="H142" i="13"/>
  <c r="F143" i="13"/>
  <c r="G143" i="13"/>
  <c r="H143" i="13"/>
  <c r="F144" i="13"/>
  <c r="G144" i="13"/>
  <c r="H144" i="13"/>
  <c r="F145" i="13"/>
  <c r="G145" i="13"/>
  <c r="H145" i="13"/>
  <c r="F146" i="13"/>
  <c r="G146" i="13"/>
  <c r="H146" i="13"/>
  <c r="F147" i="13"/>
  <c r="G147" i="13"/>
  <c r="H147" i="13"/>
  <c r="F148" i="13"/>
  <c r="G148" i="13"/>
  <c r="H148" i="13"/>
  <c r="F149" i="13"/>
  <c r="G149" i="13"/>
  <c r="H149" i="13"/>
  <c r="F150" i="13"/>
  <c r="G150" i="13"/>
  <c r="H150" i="13"/>
  <c r="F151" i="13"/>
  <c r="G151" i="13"/>
  <c r="H151" i="13"/>
  <c r="F152" i="13"/>
  <c r="G152" i="13"/>
  <c r="H152" i="13"/>
  <c r="F153" i="13"/>
  <c r="G153" i="13"/>
  <c r="H153" i="13"/>
  <c r="F154" i="13"/>
  <c r="G154" i="13"/>
  <c r="H154" i="13"/>
  <c r="F4" i="13"/>
  <c r="G4" i="13"/>
  <c r="H4" i="13"/>
  <c r="F5" i="13"/>
  <c r="G5" i="13"/>
  <c r="H5" i="13"/>
  <c r="F6" i="13"/>
  <c r="G6" i="13"/>
  <c r="H6" i="13"/>
  <c r="F7" i="13"/>
  <c r="G7" i="13"/>
  <c r="H7" i="13"/>
  <c r="F8" i="13"/>
  <c r="G8" i="13"/>
  <c r="H8" i="13"/>
  <c r="F9" i="13"/>
  <c r="G9" i="13"/>
  <c r="H9" i="13"/>
  <c r="F10" i="13"/>
  <c r="G10" i="13"/>
  <c r="H10" i="13"/>
  <c r="F11" i="13"/>
  <c r="G11" i="13"/>
  <c r="H11" i="13"/>
  <c r="F12" i="13"/>
  <c r="G12" i="13"/>
  <c r="H12" i="13"/>
  <c r="F13" i="13"/>
  <c r="G13" i="13"/>
  <c r="H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F21" i="13"/>
  <c r="G21" i="13"/>
  <c r="H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F27" i="13"/>
  <c r="G27" i="13"/>
  <c r="H27" i="13"/>
  <c r="F28" i="13"/>
  <c r="G28" i="13"/>
  <c r="H28" i="13"/>
  <c r="F29" i="13"/>
  <c r="G29" i="13"/>
  <c r="H29" i="13"/>
  <c r="F30" i="13"/>
  <c r="G30" i="13"/>
  <c r="H30" i="13"/>
  <c r="F31" i="13"/>
  <c r="G31" i="13"/>
  <c r="H31" i="13"/>
  <c r="F32" i="13"/>
  <c r="G32" i="13"/>
  <c r="H32" i="13"/>
  <c r="F33" i="13"/>
  <c r="G33" i="13"/>
  <c r="H33" i="13"/>
  <c r="F34" i="13"/>
  <c r="G34" i="13"/>
  <c r="H34" i="13"/>
  <c r="F35" i="13"/>
  <c r="G35" i="13"/>
  <c r="H35" i="13"/>
  <c r="F36" i="13"/>
  <c r="G36" i="13"/>
  <c r="H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F41" i="13"/>
  <c r="G41" i="13"/>
  <c r="H41" i="13"/>
  <c r="F42" i="13"/>
  <c r="G42" i="13"/>
  <c r="H42" i="13"/>
  <c r="F43" i="13"/>
  <c r="G43" i="13"/>
  <c r="H43" i="13"/>
  <c r="F44" i="13"/>
  <c r="G44" i="13"/>
  <c r="H44" i="13"/>
  <c r="F45" i="13"/>
  <c r="G45" i="13"/>
  <c r="H45" i="13"/>
  <c r="F46" i="13"/>
  <c r="G46" i="13"/>
  <c r="H46" i="13"/>
  <c r="F47" i="13"/>
  <c r="G47" i="13"/>
  <c r="H47" i="13"/>
  <c r="F48" i="13"/>
  <c r="G48" i="13"/>
  <c r="H48" i="13"/>
  <c r="F49" i="13"/>
  <c r="G49" i="13"/>
  <c r="H49" i="13"/>
  <c r="F50" i="13"/>
  <c r="G50" i="13"/>
  <c r="H50" i="13"/>
  <c r="F51" i="13"/>
  <c r="G51" i="13"/>
  <c r="H51" i="13"/>
  <c r="F52" i="13"/>
  <c r="G52" i="13"/>
  <c r="H52" i="13"/>
  <c r="F53" i="13"/>
  <c r="G53" i="13"/>
  <c r="H53" i="13"/>
  <c r="F54" i="13"/>
  <c r="G54" i="13"/>
  <c r="H54" i="13"/>
  <c r="F55" i="13"/>
  <c r="G55" i="13"/>
  <c r="H55" i="13"/>
  <c r="F56" i="13"/>
  <c r="G56" i="13"/>
  <c r="H56" i="13"/>
  <c r="F57" i="13"/>
  <c r="G57" i="13"/>
  <c r="H57" i="13"/>
  <c r="F58" i="13"/>
  <c r="G58" i="13"/>
  <c r="H58" i="13"/>
  <c r="F59" i="13"/>
  <c r="G59" i="13"/>
  <c r="H59" i="13"/>
  <c r="F60" i="13"/>
  <c r="G60" i="13"/>
  <c r="H60" i="13"/>
  <c r="F61" i="13"/>
  <c r="G61" i="13"/>
  <c r="H61" i="13"/>
  <c r="F62" i="13"/>
  <c r="G62" i="13"/>
  <c r="H62" i="13"/>
  <c r="F63" i="13"/>
  <c r="G63" i="13"/>
  <c r="H63" i="13"/>
  <c r="F64" i="13"/>
  <c r="G64" i="13"/>
  <c r="H64" i="13"/>
  <c r="F65" i="13"/>
  <c r="G65" i="13"/>
  <c r="H65" i="13"/>
  <c r="F66" i="13"/>
  <c r="G66" i="13"/>
  <c r="H66" i="13"/>
  <c r="F67" i="13"/>
  <c r="G67" i="13"/>
  <c r="H67" i="13"/>
  <c r="F68" i="13"/>
  <c r="G68" i="13"/>
  <c r="H68" i="13"/>
  <c r="F69" i="13"/>
  <c r="G69" i="13"/>
  <c r="H69" i="13"/>
  <c r="F70" i="13"/>
  <c r="G70" i="13"/>
  <c r="H70" i="13"/>
  <c r="F71" i="13"/>
  <c r="G71" i="13"/>
  <c r="H71" i="13"/>
  <c r="F72" i="13"/>
  <c r="G72" i="13"/>
  <c r="H72" i="13"/>
  <c r="F73" i="13"/>
  <c r="G73" i="13"/>
  <c r="H73" i="13"/>
  <c r="F74" i="13"/>
  <c r="G74" i="13"/>
  <c r="H74" i="13"/>
  <c r="F75" i="13"/>
  <c r="G75" i="13"/>
  <c r="H75" i="13"/>
  <c r="F76" i="13"/>
  <c r="G76" i="13"/>
  <c r="H76" i="13"/>
  <c r="F77" i="13"/>
  <c r="G77" i="13"/>
  <c r="H77" i="13"/>
  <c r="F78" i="13"/>
  <c r="G78" i="13"/>
  <c r="H78" i="13"/>
  <c r="F3" i="13"/>
  <c r="G3" i="13"/>
  <c r="H3" i="13"/>
  <c r="H155" i="13"/>
  <c r="A311" i="9"/>
  <c r="B311" i="9"/>
  <c r="C311" i="9"/>
  <c r="A248" i="9"/>
  <c r="B248" i="9"/>
  <c r="C248" i="9"/>
  <c r="A249" i="9"/>
  <c r="B249" i="9"/>
  <c r="C249" i="9"/>
  <c r="A250" i="9"/>
  <c r="B250" i="9"/>
  <c r="C250" i="9"/>
  <c r="G302" i="1"/>
  <c r="M302" i="1"/>
  <c r="A251" i="9"/>
  <c r="B251" i="9"/>
  <c r="C251" i="9"/>
  <c r="A252" i="9"/>
  <c r="B252" i="9"/>
  <c r="C252" i="9"/>
  <c r="A253" i="9"/>
  <c r="B253" i="9"/>
  <c r="C253" i="9"/>
  <c r="A254" i="9"/>
  <c r="H306" i="1"/>
  <c r="N306" i="1"/>
  <c r="B254" i="9"/>
  <c r="C254" i="9"/>
  <c r="A255" i="9"/>
  <c r="B255" i="9"/>
  <c r="C255" i="9"/>
  <c r="A256" i="9"/>
  <c r="B256" i="9"/>
  <c r="C256" i="9"/>
  <c r="A257" i="9"/>
  <c r="B257" i="9"/>
  <c r="C257" i="9"/>
  <c r="A258" i="9"/>
  <c r="B258" i="9"/>
  <c r="C258" i="9"/>
  <c r="A259" i="9"/>
  <c r="B259" i="9"/>
  <c r="C259" i="9"/>
  <c r="A260" i="9"/>
  <c r="B260" i="9"/>
  <c r="C260" i="9"/>
  <c r="A261" i="9"/>
  <c r="B261" i="9"/>
  <c r="C261" i="9"/>
  <c r="A262" i="9"/>
  <c r="B262" i="9"/>
  <c r="C262" i="9"/>
  <c r="A263" i="9"/>
  <c r="B263" i="9"/>
  <c r="C263" i="9"/>
  <c r="A264" i="9"/>
  <c r="B264" i="9"/>
  <c r="C264" i="9"/>
  <c r="A265" i="9"/>
  <c r="B265" i="9"/>
  <c r="C265" i="9"/>
  <c r="A266" i="9"/>
  <c r="B266" i="9"/>
  <c r="C266" i="9"/>
  <c r="A267" i="9"/>
  <c r="B267" i="9"/>
  <c r="C267" i="9"/>
  <c r="A268" i="9"/>
  <c r="B268" i="9"/>
  <c r="C268" i="9"/>
  <c r="G322" i="1"/>
  <c r="M322" i="1"/>
  <c r="A269" i="9"/>
  <c r="B269" i="9"/>
  <c r="C269" i="9"/>
  <c r="A270" i="9"/>
  <c r="B270" i="9"/>
  <c r="C270" i="9"/>
  <c r="A271" i="9"/>
  <c r="B271" i="9"/>
  <c r="C271" i="9"/>
  <c r="A272" i="9"/>
  <c r="B272" i="9"/>
  <c r="C272" i="9"/>
  <c r="A273" i="9"/>
  <c r="B273" i="9"/>
  <c r="C273" i="9"/>
  <c r="A274" i="9"/>
  <c r="B274" i="9"/>
  <c r="C274" i="9"/>
  <c r="A275" i="9"/>
  <c r="B275" i="9"/>
  <c r="C275" i="9"/>
  <c r="A276" i="9"/>
  <c r="B276" i="9"/>
  <c r="C276" i="9"/>
  <c r="A277" i="9"/>
  <c r="B277" i="9"/>
  <c r="C277" i="9"/>
  <c r="A278" i="9"/>
  <c r="B278" i="9"/>
  <c r="C278" i="9"/>
  <c r="A279" i="9"/>
  <c r="B279" i="9"/>
  <c r="C279" i="9"/>
  <c r="A280" i="9"/>
  <c r="B280" i="9"/>
  <c r="C280" i="9"/>
  <c r="A281" i="9"/>
  <c r="B281" i="9"/>
  <c r="C281" i="9"/>
  <c r="A282" i="9"/>
  <c r="B282" i="9"/>
  <c r="C282" i="9"/>
  <c r="A283" i="9"/>
  <c r="B283" i="9"/>
  <c r="C283" i="9"/>
  <c r="A284" i="9"/>
  <c r="B284" i="9"/>
  <c r="C284" i="9"/>
  <c r="A285" i="9"/>
  <c r="B285" i="9"/>
  <c r="C285" i="9"/>
  <c r="A286" i="9"/>
  <c r="B286" i="9"/>
  <c r="C286" i="9"/>
  <c r="A287" i="9"/>
  <c r="B287" i="9"/>
  <c r="C287" i="9"/>
  <c r="A288" i="9"/>
  <c r="B288" i="9"/>
  <c r="C288" i="9"/>
  <c r="A289" i="9"/>
  <c r="B289" i="9"/>
  <c r="C289" i="9"/>
  <c r="A290" i="9"/>
  <c r="B290" i="9"/>
  <c r="C290" i="9"/>
  <c r="A291" i="9"/>
  <c r="B291" i="9"/>
  <c r="C291" i="9"/>
  <c r="A292" i="9"/>
  <c r="B292" i="9"/>
  <c r="C292" i="9"/>
  <c r="A293" i="9"/>
  <c r="B293" i="9"/>
  <c r="C293" i="9"/>
  <c r="A294" i="9"/>
  <c r="B294" i="9"/>
  <c r="C294" i="9"/>
  <c r="A295" i="9"/>
  <c r="B295" i="9"/>
  <c r="C295" i="9"/>
  <c r="A296" i="9"/>
  <c r="B296" i="9"/>
  <c r="C296" i="9"/>
  <c r="A297" i="9"/>
  <c r="B297" i="9"/>
  <c r="C297" i="9"/>
  <c r="A298" i="9"/>
  <c r="B298" i="9"/>
  <c r="C298" i="9"/>
  <c r="A299" i="9"/>
  <c r="B299" i="9"/>
  <c r="C299" i="9"/>
  <c r="A300" i="9"/>
  <c r="B300" i="9"/>
  <c r="C300" i="9"/>
  <c r="A301" i="9"/>
  <c r="B301" i="9"/>
  <c r="C301" i="9"/>
  <c r="A302" i="9"/>
  <c r="B302" i="9"/>
  <c r="C302" i="9"/>
  <c r="A303" i="9"/>
  <c r="B303" i="9"/>
  <c r="C303" i="9"/>
  <c r="A304" i="9"/>
  <c r="B304" i="9"/>
  <c r="C304" i="9"/>
  <c r="A305" i="9"/>
  <c r="B305" i="9"/>
  <c r="C305" i="9"/>
  <c r="A306" i="9"/>
  <c r="B306" i="9"/>
  <c r="C306" i="9"/>
  <c r="A307" i="9"/>
  <c r="B307" i="9"/>
  <c r="C307" i="9"/>
  <c r="A308" i="9"/>
  <c r="B308" i="9"/>
  <c r="C308" i="9"/>
  <c r="A309" i="9"/>
  <c r="B309" i="9"/>
  <c r="C309" i="9"/>
  <c r="A310" i="9"/>
  <c r="B310" i="9"/>
  <c r="C310" i="9"/>
  <c r="A3" i="9"/>
  <c r="B3" i="9"/>
  <c r="C3" i="9"/>
  <c r="A4" i="9"/>
  <c r="B4" i="9"/>
  <c r="C4" i="9"/>
  <c r="A5" i="9"/>
  <c r="B5" i="9"/>
  <c r="C5" i="9"/>
  <c r="A6" i="9"/>
  <c r="B6" i="9"/>
  <c r="C6" i="9"/>
  <c r="A7" i="9"/>
  <c r="B7" i="9"/>
  <c r="C7" i="9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I26" i="1"/>
  <c r="O26" i="1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H54" i="1"/>
  <c r="N54" i="1"/>
  <c r="B44" i="9"/>
  <c r="C44" i="9"/>
  <c r="A45" i="9"/>
  <c r="B45" i="9"/>
  <c r="C45" i="9"/>
  <c r="G56" i="1"/>
  <c r="M56" i="1"/>
  <c r="A46" i="9"/>
  <c r="B46" i="9"/>
  <c r="C46" i="9"/>
  <c r="G57" i="1"/>
  <c r="M57" i="1"/>
  <c r="A47" i="9"/>
  <c r="H57" i="1"/>
  <c r="N57" i="1"/>
  <c r="B47" i="9"/>
  <c r="I57" i="1"/>
  <c r="O57" i="1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G64" i="1"/>
  <c r="M64" i="1"/>
  <c r="A54" i="9"/>
  <c r="B54" i="9"/>
  <c r="C54" i="9"/>
  <c r="A55" i="9"/>
  <c r="B55" i="9"/>
  <c r="C55" i="9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H72" i="1"/>
  <c r="N72" i="1"/>
  <c r="B60" i="9"/>
  <c r="C60" i="9"/>
  <c r="A61" i="9"/>
  <c r="H73" i="1"/>
  <c r="N73" i="1"/>
  <c r="B61" i="9"/>
  <c r="C61" i="9"/>
  <c r="A62" i="9"/>
  <c r="H74" i="1"/>
  <c r="N74" i="1"/>
  <c r="B62" i="9"/>
  <c r="C62" i="9"/>
  <c r="A63" i="9"/>
  <c r="H75" i="1"/>
  <c r="N75" i="1"/>
  <c r="B63" i="9"/>
  <c r="C63" i="9"/>
  <c r="A64" i="9"/>
  <c r="H76" i="1"/>
  <c r="N76" i="1"/>
  <c r="B64" i="9"/>
  <c r="C64" i="9"/>
  <c r="A65" i="9"/>
  <c r="H77" i="1"/>
  <c r="N77" i="1"/>
  <c r="B65" i="9"/>
  <c r="C65" i="9"/>
  <c r="A66" i="9"/>
  <c r="H78" i="1"/>
  <c r="N78" i="1"/>
  <c r="B66" i="9"/>
  <c r="C66" i="9"/>
  <c r="A67" i="9"/>
  <c r="H79" i="1"/>
  <c r="N79" i="1"/>
  <c r="B67" i="9"/>
  <c r="C67" i="9"/>
  <c r="A68" i="9"/>
  <c r="H80" i="1"/>
  <c r="N80" i="1"/>
  <c r="B68" i="9"/>
  <c r="C68" i="9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A101" i="9"/>
  <c r="B101" i="9"/>
  <c r="C101" i="9"/>
  <c r="A102" i="9"/>
  <c r="H122" i="1"/>
  <c r="N122" i="1"/>
  <c r="B102" i="9"/>
  <c r="C102" i="9"/>
  <c r="A103" i="9"/>
  <c r="B103" i="9"/>
  <c r="C103" i="9"/>
  <c r="A104" i="9"/>
  <c r="B104" i="9"/>
  <c r="C104" i="9"/>
  <c r="A105" i="9"/>
  <c r="B105" i="9"/>
  <c r="C105" i="9"/>
  <c r="A106" i="9"/>
  <c r="B106" i="9"/>
  <c r="C106" i="9"/>
  <c r="A107" i="9"/>
  <c r="B107" i="9"/>
  <c r="C107" i="9"/>
  <c r="A108" i="9"/>
  <c r="B108" i="9"/>
  <c r="C108" i="9"/>
  <c r="A109" i="9"/>
  <c r="B109" i="9"/>
  <c r="C109" i="9"/>
  <c r="A110" i="9"/>
  <c r="B110" i="9"/>
  <c r="C110" i="9"/>
  <c r="A111" i="9"/>
  <c r="B111" i="9"/>
  <c r="C111" i="9"/>
  <c r="A112" i="9"/>
  <c r="B112" i="9"/>
  <c r="C112" i="9"/>
  <c r="G134" i="1"/>
  <c r="M134" i="1"/>
  <c r="A113" i="9"/>
  <c r="B113" i="9"/>
  <c r="C113" i="9"/>
  <c r="A114" i="9"/>
  <c r="B114" i="9"/>
  <c r="C114" i="9"/>
  <c r="A115" i="9"/>
  <c r="B115" i="9"/>
  <c r="C115" i="9"/>
  <c r="A116" i="9"/>
  <c r="B116" i="9"/>
  <c r="C116" i="9"/>
  <c r="A117" i="9"/>
  <c r="B117" i="9"/>
  <c r="C117" i="9"/>
  <c r="A118" i="9"/>
  <c r="B118" i="9"/>
  <c r="C118" i="9"/>
  <c r="G141" i="1"/>
  <c r="M141" i="1"/>
  <c r="A119" i="9"/>
  <c r="B119" i="9"/>
  <c r="C119" i="9"/>
  <c r="A120" i="9"/>
  <c r="B120" i="9"/>
  <c r="C120" i="9"/>
  <c r="A121" i="9"/>
  <c r="B121" i="9"/>
  <c r="C121" i="9"/>
  <c r="A122" i="9"/>
  <c r="B122" i="9"/>
  <c r="C122" i="9"/>
  <c r="A123" i="9"/>
  <c r="B123" i="9"/>
  <c r="C123" i="9"/>
  <c r="A124" i="9"/>
  <c r="B124" i="9"/>
  <c r="C124" i="9"/>
  <c r="A125" i="9"/>
  <c r="B125" i="9"/>
  <c r="C125" i="9"/>
  <c r="A126" i="9"/>
  <c r="B126" i="9"/>
  <c r="C126" i="9"/>
  <c r="A127" i="9"/>
  <c r="B127" i="9"/>
  <c r="C127" i="9"/>
  <c r="A128" i="9"/>
  <c r="B128" i="9"/>
  <c r="C128" i="9"/>
  <c r="A129" i="9"/>
  <c r="B129" i="9"/>
  <c r="C129" i="9"/>
  <c r="A130" i="9"/>
  <c r="B130" i="9"/>
  <c r="C130" i="9"/>
  <c r="A131" i="9"/>
  <c r="H155" i="1"/>
  <c r="N155" i="1"/>
  <c r="B131" i="9"/>
  <c r="C131" i="9"/>
  <c r="A132" i="9"/>
  <c r="B132" i="9"/>
  <c r="C132" i="9"/>
  <c r="A133" i="9"/>
  <c r="B133" i="9"/>
  <c r="C133" i="9"/>
  <c r="A134" i="9"/>
  <c r="H161" i="1"/>
  <c r="N161" i="1"/>
  <c r="B134" i="9"/>
  <c r="C134" i="9"/>
  <c r="A135" i="9"/>
  <c r="B135" i="9"/>
  <c r="C135" i="9"/>
  <c r="A136" i="9"/>
  <c r="B136" i="9"/>
  <c r="C136" i="9"/>
  <c r="A137" i="9"/>
  <c r="B137" i="9"/>
  <c r="C137" i="9"/>
  <c r="A138" i="9"/>
  <c r="B138" i="9"/>
  <c r="C138" i="9"/>
  <c r="A139" i="9"/>
  <c r="B139" i="9"/>
  <c r="C139" i="9"/>
  <c r="A140" i="9"/>
  <c r="B140" i="9"/>
  <c r="C140" i="9"/>
  <c r="A141" i="9"/>
  <c r="B141" i="9"/>
  <c r="C141" i="9"/>
  <c r="A142" i="9"/>
  <c r="B142" i="9"/>
  <c r="C142" i="9"/>
  <c r="A143" i="9"/>
  <c r="B143" i="9"/>
  <c r="C143" i="9"/>
  <c r="A144" i="9"/>
  <c r="B144" i="9"/>
  <c r="C144" i="9"/>
  <c r="G173" i="1"/>
  <c r="M173" i="1"/>
  <c r="A145" i="9"/>
  <c r="B145" i="9"/>
  <c r="C145" i="9"/>
  <c r="A146" i="9"/>
  <c r="B146" i="9"/>
  <c r="C146" i="9"/>
  <c r="A147" i="9"/>
  <c r="B147" i="9"/>
  <c r="C147" i="9"/>
  <c r="A148" i="9"/>
  <c r="B148" i="9"/>
  <c r="C148" i="9"/>
  <c r="A149" i="9"/>
  <c r="B149" i="9"/>
  <c r="C149" i="9"/>
  <c r="A150" i="9"/>
  <c r="B150" i="9"/>
  <c r="C150" i="9"/>
  <c r="G181" i="1"/>
  <c r="M181" i="1"/>
  <c r="A151" i="9"/>
  <c r="B151" i="9"/>
  <c r="C151" i="9"/>
  <c r="G182" i="1"/>
  <c r="M182" i="1"/>
  <c r="A152" i="9"/>
  <c r="B152" i="9"/>
  <c r="C152" i="9"/>
  <c r="A153" i="9"/>
  <c r="B153" i="9"/>
  <c r="C153" i="9"/>
  <c r="A154" i="9"/>
  <c r="B154" i="9"/>
  <c r="C154" i="9"/>
  <c r="A155" i="9"/>
  <c r="B155" i="9"/>
  <c r="C155" i="9"/>
  <c r="A156" i="9"/>
  <c r="B156" i="9"/>
  <c r="C156" i="9"/>
  <c r="A157" i="9"/>
  <c r="B157" i="9"/>
  <c r="C157" i="9"/>
  <c r="A158" i="9"/>
  <c r="B158" i="9"/>
  <c r="C158" i="9"/>
  <c r="A159" i="9"/>
  <c r="B159" i="9"/>
  <c r="C159" i="9"/>
  <c r="A160" i="9"/>
  <c r="B160" i="9"/>
  <c r="C160" i="9"/>
  <c r="A161" i="9"/>
  <c r="B161" i="9"/>
  <c r="C161" i="9"/>
  <c r="A162" i="9"/>
  <c r="B162" i="9"/>
  <c r="C162" i="9"/>
  <c r="A163" i="9"/>
  <c r="B163" i="9"/>
  <c r="C163" i="9"/>
  <c r="A164" i="9"/>
  <c r="B164" i="9"/>
  <c r="C164" i="9"/>
  <c r="A165" i="9"/>
  <c r="B165" i="9"/>
  <c r="C165" i="9"/>
  <c r="A166" i="9"/>
  <c r="B166" i="9"/>
  <c r="C166" i="9"/>
  <c r="G199" i="1"/>
  <c r="M199" i="1"/>
  <c r="A167" i="9"/>
  <c r="B167" i="9"/>
  <c r="C167" i="9"/>
  <c r="A168" i="9"/>
  <c r="B168" i="9"/>
  <c r="C168" i="9"/>
  <c r="A169" i="9"/>
  <c r="B169" i="9"/>
  <c r="C169" i="9"/>
  <c r="A170" i="9"/>
  <c r="B170" i="9"/>
  <c r="C170" i="9"/>
  <c r="A171" i="9"/>
  <c r="B171" i="9"/>
  <c r="C171" i="9"/>
  <c r="A172" i="9"/>
  <c r="B172" i="9"/>
  <c r="C172" i="9"/>
  <c r="A173" i="9"/>
  <c r="B173" i="9"/>
  <c r="C173" i="9"/>
  <c r="A174" i="9"/>
  <c r="B174" i="9"/>
  <c r="C174" i="9"/>
  <c r="A175" i="9"/>
  <c r="B175" i="9"/>
  <c r="C175" i="9"/>
  <c r="A176" i="9"/>
  <c r="B176" i="9"/>
  <c r="C176" i="9"/>
  <c r="A177" i="9"/>
  <c r="B177" i="9"/>
  <c r="C177" i="9"/>
  <c r="A178" i="9"/>
  <c r="B178" i="9"/>
  <c r="C178" i="9"/>
  <c r="A179" i="9"/>
  <c r="B179" i="9"/>
  <c r="C179" i="9"/>
  <c r="A180" i="9"/>
  <c r="B180" i="9"/>
  <c r="C180" i="9"/>
  <c r="G215" i="1"/>
  <c r="M215" i="1"/>
  <c r="A181" i="9"/>
  <c r="B181" i="9"/>
  <c r="C181" i="9"/>
  <c r="A182" i="9"/>
  <c r="B182" i="9"/>
  <c r="C182" i="9"/>
  <c r="A183" i="9"/>
  <c r="B183" i="9"/>
  <c r="C183" i="9"/>
  <c r="A184" i="9"/>
  <c r="B184" i="9"/>
  <c r="C184" i="9"/>
  <c r="A185" i="9"/>
  <c r="B185" i="9"/>
  <c r="C185" i="9"/>
  <c r="A186" i="9"/>
  <c r="B186" i="9"/>
  <c r="C186" i="9"/>
  <c r="A187" i="9"/>
  <c r="B187" i="9"/>
  <c r="C187" i="9"/>
  <c r="A188" i="9"/>
  <c r="B188" i="9"/>
  <c r="C188" i="9"/>
  <c r="A189" i="9"/>
  <c r="B189" i="9"/>
  <c r="C189" i="9"/>
  <c r="A190" i="9"/>
  <c r="B190" i="9"/>
  <c r="C190" i="9"/>
  <c r="A191" i="9"/>
  <c r="B191" i="9"/>
  <c r="C191" i="9"/>
  <c r="G230" i="1"/>
  <c r="M230" i="1"/>
  <c r="A192" i="9"/>
  <c r="B192" i="9"/>
  <c r="C192" i="9"/>
  <c r="A193" i="9"/>
  <c r="B193" i="9"/>
  <c r="C193" i="9"/>
  <c r="A194" i="9"/>
  <c r="B194" i="9"/>
  <c r="C194" i="9"/>
  <c r="A195" i="9"/>
  <c r="B195" i="9"/>
  <c r="C195" i="9"/>
  <c r="A196" i="9"/>
  <c r="B196" i="9"/>
  <c r="C196" i="9"/>
  <c r="G235" i="1"/>
  <c r="M235" i="1"/>
  <c r="A197" i="9"/>
  <c r="B197" i="9"/>
  <c r="C197" i="9"/>
  <c r="G238" i="1"/>
  <c r="M238" i="1"/>
  <c r="A198" i="9"/>
  <c r="B198" i="9"/>
  <c r="C198" i="9"/>
  <c r="A199" i="9"/>
  <c r="B199" i="9"/>
  <c r="C199" i="9"/>
  <c r="A200" i="9"/>
  <c r="B200" i="9"/>
  <c r="C200" i="9"/>
  <c r="A201" i="9"/>
  <c r="B201" i="9"/>
  <c r="C201" i="9"/>
  <c r="A202" i="9"/>
  <c r="B202" i="9"/>
  <c r="C202" i="9"/>
  <c r="A203" i="9"/>
  <c r="B203" i="9"/>
  <c r="C203" i="9"/>
  <c r="A204" i="9"/>
  <c r="B204" i="9"/>
  <c r="C204" i="9"/>
  <c r="G245" i="1"/>
  <c r="M245" i="1"/>
  <c r="A205" i="9"/>
  <c r="B205" i="9"/>
  <c r="C205" i="9"/>
  <c r="A206" i="9"/>
  <c r="B206" i="9"/>
  <c r="C206" i="9"/>
  <c r="A207" i="9"/>
  <c r="B207" i="9"/>
  <c r="C207" i="9"/>
  <c r="A208" i="9"/>
  <c r="B208" i="9"/>
  <c r="C208" i="9"/>
  <c r="A209" i="9"/>
  <c r="B209" i="9"/>
  <c r="C209" i="9"/>
  <c r="A210" i="9"/>
  <c r="B210" i="9"/>
  <c r="C210" i="9"/>
  <c r="A211" i="9"/>
  <c r="B211" i="9"/>
  <c r="C211" i="9"/>
  <c r="A212" i="9"/>
  <c r="B212" i="9"/>
  <c r="C212" i="9"/>
  <c r="A213" i="9"/>
  <c r="B213" i="9"/>
  <c r="C213" i="9"/>
  <c r="A214" i="9"/>
  <c r="B214" i="9"/>
  <c r="C214" i="9"/>
  <c r="A215" i="9"/>
  <c r="B215" i="9"/>
  <c r="C215" i="9"/>
  <c r="A216" i="9"/>
  <c r="B216" i="9"/>
  <c r="C216" i="9"/>
  <c r="A217" i="9"/>
  <c r="H262" i="1"/>
  <c r="N262" i="1"/>
  <c r="B217" i="9"/>
  <c r="C217" i="9"/>
  <c r="A218" i="9"/>
  <c r="B218" i="9"/>
  <c r="C218" i="9"/>
  <c r="A219" i="9"/>
  <c r="B219" i="9"/>
  <c r="C219" i="9"/>
  <c r="A220" i="9"/>
  <c r="B220" i="9"/>
  <c r="C220" i="9"/>
  <c r="A221" i="9"/>
  <c r="B221" i="9"/>
  <c r="C221" i="9"/>
  <c r="A222" i="9"/>
  <c r="B222" i="9"/>
  <c r="C222" i="9"/>
  <c r="A223" i="9"/>
  <c r="B223" i="9"/>
  <c r="C223" i="9"/>
  <c r="A224" i="9"/>
  <c r="B224" i="9"/>
  <c r="C224" i="9"/>
  <c r="A225" i="9"/>
  <c r="B225" i="9"/>
  <c r="C225" i="9"/>
  <c r="A226" i="9"/>
  <c r="B226" i="9"/>
  <c r="C226" i="9"/>
  <c r="A227" i="9"/>
  <c r="B227" i="9"/>
  <c r="C227" i="9"/>
  <c r="A228" i="9"/>
  <c r="B228" i="9"/>
  <c r="C228" i="9"/>
  <c r="A229" i="9"/>
  <c r="B229" i="9"/>
  <c r="C229" i="9"/>
  <c r="A230" i="9"/>
  <c r="B230" i="9"/>
  <c r="C230" i="9"/>
  <c r="A231" i="9"/>
  <c r="B231" i="9"/>
  <c r="C231" i="9"/>
  <c r="A232" i="9"/>
  <c r="B232" i="9"/>
  <c r="C232" i="9"/>
  <c r="A233" i="9"/>
  <c r="B233" i="9"/>
  <c r="C233" i="9"/>
  <c r="A234" i="9"/>
  <c r="B234" i="9"/>
  <c r="C234" i="9"/>
  <c r="A235" i="9"/>
  <c r="B235" i="9"/>
  <c r="C235" i="9"/>
  <c r="A236" i="9"/>
  <c r="B236" i="9"/>
  <c r="C236" i="9"/>
  <c r="A237" i="9"/>
  <c r="B237" i="9"/>
  <c r="C237" i="9"/>
  <c r="A238" i="9"/>
  <c r="B238" i="9"/>
  <c r="C238" i="9"/>
  <c r="A239" i="9"/>
  <c r="B239" i="9"/>
  <c r="C239" i="9"/>
  <c r="A240" i="9"/>
  <c r="B240" i="9"/>
  <c r="C240" i="9"/>
  <c r="A241" i="9"/>
  <c r="B241" i="9"/>
  <c r="C241" i="9"/>
  <c r="A242" i="9"/>
  <c r="B242" i="9"/>
  <c r="C242" i="9"/>
  <c r="A243" i="9"/>
  <c r="B243" i="9"/>
  <c r="C243" i="9"/>
  <c r="A244" i="9"/>
  <c r="B244" i="9"/>
  <c r="C244" i="9"/>
  <c r="A245" i="9"/>
  <c r="B245" i="9"/>
  <c r="C245" i="9"/>
  <c r="A246" i="9"/>
  <c r="B246" i="9"/>
  <c r="C246" i="9"/>
  <c r="A247" i="9"/>
  <c r="B247" i="9"/>
  <c r="C247" i="9"/>
  <c r="B2" i="9"/>
  <c r="C2" i="9"/>
  <c r="A2" i="9"/>
  <c r="H324" i="1"/>
  <c r="N324" i="1"/>
  <c r="I324" i="1"/>
  <c r="O324" i="1"/>
  <c r="G324" i="1"/>
  <c r="M324" i="1"/>
  <c r="H186" i="1"/>
  <c r="N186" i="1"/>
  <c r="I186" i="1"/>
  <c r="O186" i="1"/>
  <c r="G186" i="1"/>
  <c r="M186" i="1"/>
  <c r="H282" i="1"/>
  <c r="K276" i="1"/>
  <c r="K277" i="1"/>
  <c r="N282" i="1"/>
  <c r="H278" i="1"/>
  <c r="N278" i="1"/>
  <c r="H279" i="1"/>
  <c r="N279" i="1"/>
  <c r="H280" i="1"/>
  <c r="N280" i="1"/>
  <c r="H281" i="1"/>
  <c r="N281" i="1"/>
  <c r="H277" i="1"/>
  <c r="N277" i="1"/>
  <c r="J277" i="1"/>
  <c r="J276" i="1"/>
  <c r="H263" i="1"/>
  <c r="K255" i="1"/>
  <c r="K256" i="1"/>
  <c r="N263" i="1"/>
  <c r="H223" i="1"/>
  <c r="K220" i="1"/>
  <c r="N223" i="1"/>
  <c r="H159" i="1"/>
  <c r="K159" i="1"/>
  <c r="K160" i="1"/>
  <c r="N159" i="1"/>
  <c r="J160" i="1"/>
  <c r="H115" i="1"/>
  <c r="K114" i="1"/>
  <c r="K115" i="1"/>
  <c r="N115" i="1"/>
  <c r="J115" i="1"/>
  <c r="J256" i="1"/>
  <c r="J255" i="1"/>
  <c r="H253" i="1"/>
  <c r="K247" i="1"/>
  <c r="K248" i="1"/>
  <c r="N253" i="1"/>
  <c r="H248" i="1"/>
  <c r="N248" i="1"/>
  <c r="J248" i="1"/>
  <c r="J247" i="1"/>
  <c r="H222" i="1"/>
  <c r="K221" i="1"/>
  <c r="N222" i="1"/>
  <c r="J221" i="1"/>
  <c r="J220" i="1"/>
  <c r="H197" i="1"/>
  <c r="K188" i="1"/>
  <c r="N197" i="1"/>
  <c r="J188" i="1"/>
  <c r="J159" i="1"/>
  <c r="J114" i="1"/>
  <c r="H98" i="1"/>
  <c r="K96" i="1"/>
  <c r="K97" i="1"/>
  <c r="N98" i="1"/>
  <c r="H97" i="1"/>
  <c r="N97" i="1"/>
  <c r="R98" i="1"/>
  <c r="J97" i="1"/>
  <c r="J96" i="1"/>
  <c r="K71" i="1"/>
  <c r="K72" i="1"/>
  <c r="J72" i="1"/>
  <c r="J71" i="1"/>
  <c r="H56" i="1"/>
  <c r="K52" i="1"/>
  <c r="N56" i="1"/>
  <c r="J52" i="1"/>
  <c r="J16" i="1"/>
  <c r="J15" i="1"/>
  <c r="H17" i="1"/>
  <c r="K15" i="1"/>
  <c r="K16" i="1"/>
  <c r="N17" i="1"/>
  <c r="H18" i="1"/>
  <c r="N18" i="1"/>
  <c r="H19" i="1"/>
  <c r="N19" i="1"/>
  <c r="H20" i="1"/>
  <c r="N20" i="1"/>
  <c r="H21" i="1"/>
  <c r="N21" i="1"/>
  <c r="H22" i="1"/>
  <c r="N22" i="1"/>
  <c r="H23" i="1"/>
  <c r="N23" i="1"/>
  <c r="H16" i="1"/>
  <c r="N16" i="1"/>
  <c r="H185" i="1"/>
  <c r="N185" i="1"/>
  <c r="H181" i="1"/>
  <c r="N181" i="1"/>
  <c r="H182" i="1"/>
  <c r="N182" i="1"/>
  <c r="H183" i="1"/>
  <c r="N183" i="1"/>
  <c r="H184" i="1"/>
  <c r="N184" i="1"/>
  <c r="H180" i="1"/>
  <c r="N180" i="1"/>
  <c r="H177" i="1"/>
  <c r="N177" i="1"/>
  <c r="H173" i="1"/>
  <c r="N173" i="1"/>
  <c r="H176" i="1"/>
  <c r="N176" i="1"/>
  <c r="H175" i="1"/>
  <c r="N175" i="1"/>
  <c r="H174" i="1"/>
  <c r="N174" i="1"/>
  <c r="H171" i="1"/>
  <c r="N171" i="1"/>
  <c r="H170" i="1"/>
  <c r="N170" i="1"/>
  <c r="H169" i="1"/>
  <c r="N169" i="1"/>
  <c r="H168" i="1"/>
  <c r="N168" i="1"/>
  <c r="H167" i="1"/>
  <c r="N167" i="1"/>
  <c r="H166" i="1"/>
  <c r="N166" i="1"/>
  <c r="H165" i="1"/>
  <c r="N165" i="1"/>
  <c r="H164" i="1"/>
  <c r="N164" i="1"/>
  <c r="H163" i="1"/>
  <c r="N163" i="1"/>
  <c r="H162" i="1"/>
  <c r="N162" i="1"/>
  <c r="H160" i="1"/>
  <c r="N160" i="1"/>
  <c r="H290" i="1"/>
  <c r="N290" i="1"/>
  <c r="H285" i="1"/>
  <c r="N285" i="1"/>
  <c r="H286" i="1"/>
  <c r="N286" i="1"/>
  <c r="H287" i="1"/>
  <c r="N287" i="1"/>
  <c r="H288" i="1"/>
  <c r="N288" i="1"/>
  <c r="H289" i="1"/>
  <c r="N289" i="1"/>
  <c r="H291" i="1"/>
  <c r="N291" i="1"/>
  <c r="H284" i="1"/>
  <c r="N284" i="1"/>
  <c r="I290" i="1"/>
  <c r="O290" i="1"/>
  <c r="G290" i="1"/>
  <c r="M290" i="1"/>
  <c r="B11" i="6"/>
  <c r="G58" i="1"/>
  <c r="M58" i="1"/>
  <c r="H217" i="1"/>
  <c r="N217" i="1"/>
  <c r="I217" i="1"/>
  <c r="O217" i="1"/>
  <c r="G217" i="1"/>
  <c r="M217" i="1"/>
  <c r="H135" i="1"/>
  <c r="N135" i="1"/>
  <c r="I135" i="1"/>
  <c r="O135" i="1"/>
  <c r="G135" i="1"/>
  <c r="M135" i="1"/>
  <c r="H81" i="1"/>
  <c r="N81" i="1"/>
  <c r="I81" i="1"/>
  <c r="O81" i="1"/>
  <c r="G81" i="1"/>
  <c r="M81" i="1"/>
  <c r="I23" i="1"/>
  <c r="O23" i="1"/>
  <c r="G23" i="1"/>
  <c r="M23" i="1"/>
  <c r="G62" i="1"/>
  <c r="M62" i="1"/>
  <c r="H62" i="1"/>
  <c r="N62" i="1"/>
  <c r="I62" i="1"/>
  <c r="O62" i="1"/>
  <c r="G63" i="1"/>
  <c r="M63" i="1"/>
  <c r="H63" i="1"/>
  <c r="N63" i="1"/>
  <c r="I63" i="1"/>
  <c r="O63" i="1"/>
  <c r="H64" i="1"/>
  <c r="N64" i="1"/>
  <c r="I64" i="1"/>
  <c r="O64" i="1"/>
  <c r="G65" i="1"/>
  <c r="M65" i="1"/>
  <c r="H65" i="1"/>
  <c r="N65" i="1"/>
  <c r="I65" i="1"/>
  <c r="O65" i="1"/>
  <c r="G66" i="1"/>
  <c r="M66" i="1"/>
  <c r="H66" i="1"/>
  <c r="N66" i="1"/>
  <c r="I66" i="1"/>
  <c r="O66" i="1"/>
  <c r="G67" i="1"/>
  <c r="M67" i="1"/>
  <c r="H67" i="1"/>
  <c r="N67" i="1"/>
  <c r="I67" i="1"/>
  <c r="O67" i="1"/>
  <c r="G68" i="1"/>
  <c r="M68" i="1"/>
  <c r="H68" i="1"/>
  <c r="N68" i="1"/>
  <c r="I68" i="1"/>
  <c r="O68" i="1"/>
  <c r="G69" i="1"/>
  <c r="M69" i="1"/>
  <c r="H69" i="1"/>
  <c r="N69" i="1"/>
  <c r="I69" i="1"/>
  <c r="O69" i="1"/>
  <c r="H53" i="1"/>
  <c r="H61" i="1"/>
  <c r="N61" i="1"/>
  <c r="G54" i="1"/>
  <c r="M54" i="1"/>
  <c r="I54" i="1"/>
  <c r="O54" i="1"/>
  <c r="G55" i="1"/>
  <c r="M55" i="1"/>
  <c r="H55" i="1"/>
  <c r="N55" i="1"/>
  <c r="I55" i="1"/>
  <c r="O55" i="1"/>
  <c r="I56" i="1"/>
  <c r="O56" i="1"/>
  <c r="H58" i="1"/>
  <c r="N58" i="1"/>
  <c r="I58" i="1"/>
  <c r="O58" i="1"/>
  <c r="G59" i="1"/>
  <c r="M59" i="1"/>
  <c r="H59" i="1"/>
  <c r="N59" i="1"/>
  <c r="I59" i="1"/>
  <c r="O59" i="1"/>
  <c r="G60" i="1"/>
  <c r="M60" i="1"/>
  <c r="H60" i="1"/>
  <c r="N60" i="1"/>
  <c r="I60" i="1"/>
  <c r="O60" i="1"/>
  <c r="G61" i="1"/>
  <c r="M61" i="1"/>
  <c r="I61" i="1"/>
  <c r="O61" i="1"/>
  <c r="N53" i="1"/>
  <c r="I53" i="1"/>
  <c r="O53" i="1"/>
  <c r="G53" i="1"/>
  <c r="M53" i="1"/>
  <c r="H333" i="1"/>
  <c r="N333" i="1"/>
  <c r="H328" i="1"/>
  <c r="N328" i="1"/>
  <c r="H329" i="1"/>
  <c r="N329" i="1"/>
  <c r="H330" i="1"/>
  <c r="N330" i="1"/>
  <c r="H331" i="1"/>
  <c r="N331" i="1"/>
  <c r="H332" i="1"/>
  <c r="N332" i="1"/>
  <c r="H327" i="1"/>
  <c r="N327" i="1"/>
  <c r="I333" i="1"/>
  <c r="O333" i="1"/>
  <c r="I327" i="1"/>
  <c r="O327" i="1"/>
  <c r="I328" i="1"/>
  <c r="O328" i="1"/>
  <c r="I329" i="1"/>
  <c r="O329" i="1"/>
  <c r="I330" i="1"/>
  <c r="O330" i="1"/>
  <c r="I331" i="1"/>
  <c r="O331" i="1"/>
  <c r="I332" i="1"/>
  <c r="O332" i="1"/>
  <c r="G328" i="1"/>
  <c r="M328" i="1"/>
  <c r="G329" i="1"/>
  <c r="M329" i="1"/>
  <c r="G330" i="1"/>
  <c r="M330" i="1"/>
  <c r="G331" i="1"/>
  <c r="M331" i="1"/>
  <c r="G332" i="1"/>
  <c r="M332" i="1"/>
  <c r="G333" i="1"/>
  <c r="M333" i="1"/>
  <c r="G327" i="1"/>
  <c r="M327" i="1"/>
  <c r="H312" i="1"/>
  <c r="N312" i="1"/>
  <c r="G305" i="1"/>
  <c r="M305" i="1"/>
  <c r="H305" i="1"/>
  <c r="N305" i="1"/>
  <c r="I305" i="1"/>
  <c r="O305" i="1"/>
  <c r="G306" i="1"/>
  <c r="M306" i="1"/>
  <c r="I306" i="1"/>
  <c r="O306" i="1"/>
  <c r="G307" i="1"/>
  <c r="M307" i="1"/>
  <c r="H307" i="1"/>
  <c r="N307" i="1"/>
  <c r="I307" i="1"/>
  <c r="O307" i="1"/>
  <c r="G308" i="1"/>
  <c r="M308" i="1"/>
  <c r="H308" i="1"/>
  <c r="N308" i="1"/>
  <c r="I308" i="1"/>
  <c r="O308" i="1"/>
  <c r="G309" i="1"/>
  <c r="M309" i="1"/>
  <c r="H309" i="1"/>
  <c r="N309" i="1"/>
  <c r="I309" i="1"/>
  <c r="O309" i="1"/>
  <c r="G310" i="1"/>
  <c r="M310" i="1"/>
  <c r="H310" i="1"/>
  <c r="N310" i="1"/>
  <c r="I310" i="1"/>
  <c r="O310" i="1"/>
  <c r="G311" i="1"/>
  <c r="M311" i="1"/>
  <c r="H311" i="1"/>
  <c r="N311" i="1"/>
  <c r="I311" i="1"/>
  <c r="O311" i="1"/>
  <c r="G312" i="1"/>
  <c r="M312" i="1"/>
  <c r="I312" i="1"/>
  <c r="O312" i="1"/>
  <c r="H304" i="1"/>
  <c r="N304" i="1"/>
  <c r="I304" i="1"/>
  <c r="O304" i="1"/>
  <c r="G304" i="1"/>
  <c r="M304" i="1"/>
  <c r="H230" i="1"/>
  <c r="N230" i="1"/>
  <c r="I230" i="1"/>
  <c r="O230" i="1"/>
  <c r="I231" i="1"/>
  <c r="O231" i="1"/>
  <c r="I232" i="1"/>
  <c r="O232" i="1"/>
  <c r="I233" i="1"/>
  <c r="O233" i="1"/>
  <c r="I234" i="1"/>
  <c r="O234" i="1"/>
  <c r="I235" i="1"/>
  <c r="O235" i="1"/>
  <c r="H231" i="1"/>
  <c r="N231" i="1"/>
  <c r="H232" i="1"/>
  <c r="N232" i="1"/>
  <c r="H233" i="1"/>
  <c r="N233" i="1"/>
  <c r="H234" i="1"/>
  <c r="N234" i="1"/>
  <c r="H235" i="1"/>
  <c r="N235" i="1"/>
  <c r="G231" i="1"/>
  <c r="M231" i="1"/>
  <c r="G232" i="1"/>
  <c r="M232" i="1"/>
  <c r="G233" i="1"/>
  <c r="M233" i="1"/>
  <c r="G234" i="1"/>
  <c r="M234" i="1"/>
  <c r="H209" i="1"/>
  <c r="N209" i="1"/>
  <c r="H216" i="1"/>
  <c r="N216" i="1"/>
  <c r="G210" i="1"/>
  <c r="M210" i="1"/>
  <c r="H210" i="1"/>
  <c r="N210" i="1"/>
  <c r="I210" i="1"/>
  <c r="O210" i="1"/>
  <c r="G211" i="1"/>
  <c r="M211" i="1"/>
  <c r="H211" i="1"/>
  <c r="N211" i="1"/>
  <c r="I211" i="1"/>
  <c r="O211" i="1"/>
  <c r="G212" i="1"/>
  <c r="M212" i="1"/>
  <c r="H212" i="1"/>
  <c r="N212" i="1"/>
  <c r="I212" i="1"/>
  <c r="O212" i="1"/>
  <c r="G213" i="1"/>
  <c r="M213" i="1"/>
  <c r="H213" i="1"/>
  <c r="N213" i="1"/>
  <c r="I213" i="1"/>
  <c r="O213" i="1"/>
  <c r="G214" i="1"/>
  <c r="M214" i="1"/>
  <c r="H214" i="1"/>
  <c r="N214" i="1"/>
  <c r="I214" i="1"/>
  <c r="O214" i="1"/>
  <c r="H215" i="1"/>
  <c r="N215" i="1"/>
  <c r="I215" i="1"/>
  <c r="O215" i="1"/>
  <c r="G216" i="1"/>
  <c r="M216" i="1"/>
  <c r="I216" i="1"/>
  <c r="O216" i="1"/>
  <c r="H206" i="1"/>
  <c r="N206" i="1"/>
  <c r="I209" i="1"/>
  <c r="O209" i="1"/>
  <c r="G209" i="1"/>
  <c r="M209" i="1"/>
  <c r="G303" i="1"/>
  <c r="M303" i="1"/>
  <c r="H293" i="1"/>
  <c r="N293" i="1"/>
  <c r="H314" i="1"/>
  <c r="N314" i="1"/>
  <c r="A326" i="1"/>
  <c r="G326" i="1"/>
  <c r="M326" i="1"/>
  <c r="H315" i="1"/>
  <c r="N315" i="1"/>
  <c r="H316" i="1"/>
  <c r="N316" i="1"/>
  <c r="H317" i="1"/>
  <c r="N317" i="1"/>
  <c r="H318" i="1"/>
  <c r="N318" i="1"/>
  <c r="H319" i="1"/>
  <c r="N319" i="1"/>
  <c r="H320" i="1"/>
  <c r="N320" i="1"/>
  <c r="H321" i="1"/>
  <c r="N321" i="1"/>
  <c r="H322" i="1"/>
  <c r="N322" i="1"/>
  <c r="H323" i="1"/>
  <c r="N323" i="1"/>
  <c r="I322" i="1"/>
  <c r="O322" i="1"/>
  <c r="G323" i="1"/>
  <c r="M323" i="1"/>
  <c r="I323" i="1"/>
  <c r="O323" i="1"/>
  <c r="H302" i="1"/>
  <c r="N302" i="1"/>
  <c r="H294" i="1"/>
  <c r="N294" i="1"/>
  <c r="H295" i="1"/>
  <c r="N295" i="1"/>
  <c r="H296" i="1"/>
  <c r="N296" i="1"/>
  <c r="H297" i="1"/>
  <c r="N297" i="1"/>
  <c r="H298" i="1"/>
  <c r="N298" i="1"/>
  <c r="H299" i="1"/>
  <c r="N299" i="1"/>
  <c r="H300" i="1"/>
  <c r="N300" i="1"/>
  <c r="H301" i="1"/>
  <c r="N301" i="1"/>
  <c r="A275" i="1"/>
  <c r="H273" i="1"/>
  <c r="N273" i="1"/>
  <c r="H268" i="1"/>
  <c r="N268" i="1"/>
  <c r="H269" i="1"/>
  <c r="N269" i="1"/>
  <c r="H270" i="1"/>
  <c r="N270" i="1"/>
  <c r="H271" i="1"/>
  <c r="N271" i="1"/>
  <c r="H272" i="1"/>
  <c r="N272" i="1"/>
  <c r="H267" i="1"/>
  <c r="N267" i="1"/>
  <c r="H265" i="1"/>
  <c r="N265" i="1"/>
  <c r="H258" i="1"/>
  <c r="N258" i="1"/>
  <c r="H259" i="1"/>
  <c r="N259" i="1"/>
  <c r="H260" i="1"/>
  <c r="N260" i="1"/>
  <c r="H261" i="1"/>
  <c r="N261" i="1"/>
  <c r="H264" i="1"/>
  <c r="N264" i="1"/>
  <c r="H257" i="1"/>
  <c r="N257" i="1"/>
  <c r="A255" i="1"/>
  <c r="H249" i="1"/>
  <c r="N249" i="1"/>
  <c r="H250" i="1"/>
  <c r="N250" i="1"/>
  <c r="H251" i="1"/>
  <c r="N251" i="1"/>
  <c r="H252" i="1"/>
  <c r="N252" i="1"/>
  <c r="A247" i="1"/>
  <c r="I253" i="1"/>
  <c r="O253" i="1"/>
  <c r="G253" i="1"/>
  <c r="M253" i="1"/>
  <c r="I252" i="1"/>
  <c r="O252" i="1"/>
  <c r="G252" i="1"/>
  <c r="M252" i="1"/>
  <c r="I251" i="1"/>
  <c r="O251" i="1"/>
  <c r="G251" i="1"/>
  <c r="M251" i="1"/>
  <c r="I250" i="1"/>
  <c r="O250" i="1"/>
  <c r="G250" i="1"/>
  <c r="M250" i="1"/>
  <c r="I249" i="1"/>
  <c r="O249" i="1"/>
  <c r="G249" i="1"/>
  <c r="M249" i="1"/>
  <c r="I248" i="1"/>
  <c r="O248" i="1"/>
  <c r="G248" i="1"/>
  <c r="M248" i="1"/>
  <c r="G247" i="1"/>
  <c r="M247" i="1"/>
  <c r="H245" i="1"/>
  <c r="N245" i="1"/>
  <c r="H239" i="1"/>
  <c r="N239" i="1"/>
  <c r="H240" i="1"/>
  <c r="N240" i="1"/>
  <c r="H241" i="1"/>
  <c r="N241" i="1"/>
  <c r="H242" i="1"/>
  <c r="N242" i="1"/>
  <c r="H243" i="1"/>
  <c r="N243" i="1"/>
  <c r="H244" i="1"/>
  <c r="N244" i="1"/>
  <c r="H238" i="1"/>
  <c r="N238" i="1"/>
  <c r="A237" i="1"/>
  <c r="I245" i="1"/>
  <c r="O245" i="1"/>
  <c r="I244" i="1"/>
  <c r="O244" i="1"/>
  <c r="G244" i="1"/>
  <c r="M244" i="1"/>
  <c r="I243" i="1"/>
  <c r="O243" i="1"/>
  <c r="G243" i="1"/>
  <c r="M243" i="1"/>
  <c r="I242" i="1"/>
  <c r="O242" i="1"/>
  <c r="G242" i="1"/>
  <c r="M242" i="1"/>
  <c r="I241" i="1"/>
  <c r="O241" i="1"/>
  <c r="G241" i="1"/>
  <c r="M241" i="1"/>
  <c r="I240" i="1"/>
  <c r="O240" i="1"/>
  <c r="G240" i="1"/>
  <c r="M240" i="1"/>
  <c r="I239" i="1"/>
  <c r="O239" i="1"/>
  <c r="G239" i="1"/>
  <c r="M239" i="1"/>
  <c r="I238" i="1"/>
  <c r="O238" i="1"/>
  <c r="G237" i="1"/>
  <c r="M237" i="1"/>
  <c r="I185" i="1"/>
  <c r="O185" i="1"/>
  <c r="G185" i="1"/>
  <c r="M185" i="1"/>
  <c r="H228" i="1"/>
  <c r="N228" i="1"/>
  <c r="H221" i="1"/>
  <c r="N221" i="1"/>
  <c r="G229" i="1"/>
  <c r="M229" i="1"/>
  <c r="G220" i="1"/>
  <c r="M220" i="1"/>
  <c r="H224" i="1"/>
  <c r="N224" i="1"/>
  <c r="H225" i="1"/>
  <c r="N225" i="1"/>
  <c r="H226" i="1"/>
  <c r="N226" i="1"/>
  <c r="H227" i="1"/>
  <c r="N227" i="1"/>
  <c r="A219" i="1"/>
  <c r="M219" i="1"/>
  <c r="G219" i="1"/>
  <c r="A208" i="1"/>
  <c r="G208" i="1"/>
  <c r="M208" i="1"/>
  <c r="H190" i="1"/>
  <c r="N190" i="1"/>
  <c r="H191" i="1"/>
  <c r="N191" i="1"/>
  <c r="H192" i="1"/>
  <c r="N192" i="1"/>
  <c r="H193" i="1"/>
  <c r="N193" i="1"/>
  <c r="B194" i="1"/>
  <c r="H194" i="1"/>
  <c r="N194" i="1"/>
  <c r="H195" i="1"/>
  <c r="N195" i="1"/>
  <c r="H196" i="1"/>
  <c r="N196" i="1"/>
  <c r="H198" i="1"/>
  <c r="N198" i="1"/>
  <c r="H199" i="1"/>
  <c r="N199" i="1"/>
  <c r="H200" i="1"/>
  <c r="N200" i="1"/>
  <c r="H201" i="1"/>
  <c r="N201" i="1"/>
  <c r="H202" i="1"/>
  <c r="N202" i="1"/>
  <c r="H203" i="1"/>
  <c r="N203" i="1"/>
  <c r="H204" i="1"/>
  <c r="N204" i="1"/>
  <c r="H205" i="1"/>
  <c r="N205" i="1"/>
  <c r="H189" i="1"/>
  <c r="N189" i="1"/>
  <c r="A188" i="1"/>
  <c r="G188" i="1"/>
  <c r="I206" i="1"/>
  <c r="O206" i="1"/>
  <c r="G206" i="1"/>
  <c r="M206" i="1"/>
  <c r="I205" i="1"/>
  <c r="O205" i="1"/>
  <c r="G205" i="1"/>
  <c r="M205" i="1"/>
  <c r="I204" i="1"/>
  <c r="O204" i="1"/>
  <c r="G204" i="1"/>
  <c r="M204" i="1"/>
  <c r="I203" i="1"/>
  <c r="O203" i="1"/>
  <c r="G203" i="1"/>
  <c r="M203" i="1"/>
  <c r="I202" i="1"/>
  <c r="O202" i="1"/>
  <c r="G202" i="1"/>
  <c r="M202" i="1"/>
  <c r="I201" i="1"/>
  <c r="O201" i="1"/>
  <c r="G201" i="1"/>
  <c r="M201" i="1"/>
  <c r="I200" i="1"/>
  <c r="O200" i="1"/>
  <c r="G200" i="1"/>
  <c r="M200" i="1"/>
  <c r="I199" i="1"/>
  <c r="O199" i="1"/>
  <c r="I198" i="1"/>
  <c r="O198" i="1"/>
  <c r="G198" i="1"/>
  <c r="M198" i="1"/>
  <c r="I197" i="1"/>
  <c r="O197" i="1"/>
  <c r="G197" i="1"/>
  <c r="M197" i="1"/>
  <c r="I196" i="1"/>
  <c r="O196" i="1"/>
  <c r="G196" i="1"/>
  <c r="M196" i="1"/>
  <c r="I195" i="1"/>
  <c r="O195" i="1"/>
  <c r="G195" i="1"/>
  <c r="M195" i="1"/>
  <c r="I194" i="1"/>
  <c r="O194" i="1"/>
  <c r="G194" i="1"/>
  <c r="M194" i="1"/>
  <c r="I193" i="1"/>
  <c r="O193" i="1"/>
  <c r="G193" i="1"/>
  <c r="M193" i="1"/>
  <c r="I192" i="1"/>
  <c r="O192" i="1"/>
  <c r="G192" i="1"/>
  <c r="M192" i="1"/>
  <c r="I191" i="1"/>
  <c r="O191" i="1"/>
  <c r="G191" i="1"/>
  <c r="M191" i="1"/>
  <c r="I190" i="1"/>
  <c r="O190" i="1"/>
  <c r="G190" i="1"/>
  <c r="M190" i="1"/>
  <c r="I189" i="1"/>
  <c r="O189" i="1"/>
  <c r="G189" i="1"/>
  <c r="M189" i="1"/>
  <c r="M188" i="1"/>
  <c r="A179" i="1"/>
  <c r="A157" i="1"/>
  <c r="I177" i="1"/>
  <c r="O177" i="1"/>
  <c r="G177" i="1"/>
  <c r="M177" i="1"/>
  <c r="I176" i="1"/>
  <c r="O176" i="1"/>
  <c r="G176" i="1"/>
  <c r="M176" i="1"/>
  <c r="I175" i="1"/>
  <c r="O175" i="1"/>
  <c r="G175" i="1"/>
  <c r="M175" i="1"/>
  <c r="I174" i="1"/>
  <c r="O174" i="1"/>
  <c r="G174" i="1"/>
  <c r="M174" i="1"/>
  <c r="I173" i="1"/>
  <c r="O173" i="1"/>
  <c r="G172" i="1"/>
  <c r="M172" i="1"/>
  <c r="I171" i="1"/>
  <c r="O171" i="1"/>
  <c r="G171" i="1"/>
  <c r="M171" i="1"/>
  <c r="I170" i="1"/>
  <c r="O170" i="1"/>
  <c r="G170" i="1"/>
  <c r="M170" i="1"/>
  <c r="I169" i="1"/>
  <c r="O169" i="1"/>
  <c r="G169" i="1"/>
  <c r="M169" i="1"/>
  <c r="I168" i="1"/>
  <c r="O168" i="1"/>
  <c r="G168" i="1"/>
  <c r="M168" i="1"/>
  <c r="I167" i="1"/>
  <c r="O167" i="1"/>
  <c r="G167" i="1"/>
  <c r="M167" i="1"/>
  <c r="I166" i="1"/>
  <c r="O166" i="1"/>
  <c r="G166" i="1"/>
  <c r="M166" i="1"/>
  <c r="I165" i="1"/>
  <c r="O165" i="1"/>
  <c r="G165" i="1"/>
  <c r="M165" i="1"/>
  <c r="I164" i="1"/>
  <c r="O164" i="1"/>
  <c r="G164" i="1"/>
  <c r="M164" i="1"/>
  <c r="I163" i="1"/>
  <c r="O163" i="1"/>
  <c r="G163" i="1"/>
  <c r="M163" i="1"/>
  <c r="I162" i="1"/>
  <c r="O162" i="1"/>
  <c r="G162" i="1"/>
  <c r="M162" i="1"/>
  <c r="I161" i="1"/>
  <c r="O161" i="1"/>
  <c r="G161" i="1"/>
  <c r="M161" i="1"/>
  <c r="I160" i="1"/>
  <c r="O160" i="1"/>
  <c r="G160" i="1"/>
  <c r="M160" i="1"/>
  <c r="I159" i="1"/>
  <c r="O159" i="1"/>
  <c r="G159" i="1"/>
  <c r="M159" i="1"/>
  <c r="G158" i="1"/>
  <c r="M158" i="1"/>
  <c r="M157" i="1"/>
  <c r="G157" i="1"/>
  <c r="H145" i="1"/>
  <c r="N145" i="1"/>
  <c r="H146" i="1"/>
  <c r="N146" i="1"/>
  <c r="H147" i="1"/>
  <c r="N147" i="1"/>
  <c r="H148" i="1"/>
  <c r="N148" i="1"/>
  <c r="H149" i="1"/>
  <c r="N149" i="1"/>
  <c r="H150" i="1"/>
  <c r="N150" i="1"/>
  <c r="H151" i="1"/>
  <c r="N151" i="1"/>
  <c r="H152" i="1"/>
  <c r="N152" i="1"/>
  <c r="H153" i="1"/>
  <c r="N153" i="1"/>
  <c r="H154" i="1"/>
  <c r="N154" i="1"/>
  <c r="H144" i="1"/>
  <c r="N144" i="1"/>
  <c r="A143" i="1"/>
  <c r="H137" i="1"/>
  <c r="N137" i="1"/>
  <c r="H121" i="1"/>
  <c r="H141" i="1"/>
  <c r="N141" i="1"/>
  <c r="H138" i="1"/>
  <c r="N138" i="1"/>
  <c r="H139" i="1"/>
  <c r="N139" i="1"/>
  <c r="H140" i="1"/>
  <c r="N140" i="1"/>
  <c r="H134" i="1"/>
  <c r="N134" i="1"/>
  <c r="H133" i="1"/>
  <c r="N133" i="1"/>
  <c r="H116" i="1"/>
  <c r="N116" i="1"/>
  <c r="H117" i="1"/>
  <c r="N117" i="1"/>
  <c r="H118" i="1"/>
  <c r="N118" i="1"/>
  <c r="H119" i="1"/>
  <c r="N119" i="1"/>
  <c r="H120" i="1"/>
  <c r="N120" i="1"/>
  <c r="N121" i="1"/>
  <c r="H123" i="1"/>
  <c r="N123" i="1"/>
  <c r="H124" i="1"/>
  <c r="N124" i="1"/>
  <c r="H125" i="1"/>
  <c r="N125" i="1"/>
  <c r="H126" i="1"/>
  <c r="N126" i="1"/>
  <c r="H127" i="1"/>
  <c r="N127" i="1"/>
  <c r="H128" i="1"/>
  <c r="N128" i="1"/>
  <c r="H129" i="1"/>
  <c r="N129" i="1"/>
  <c r="H130" i="1"/>
  <c r="N130" i="1"/>
  <c r="H131" i="1"/>
  <c r="N131" i="1"/>
  <c r="I131" i="1"/>
  <c r="G115" i="1"/>
  <c r="I115" i="1"/>
  <c r="A113" i="1"/>
  <c r="B13" i="6"/>
  <c r="H49" i="1"/>
  <c r="N49" i="1"/>
  <c r="R49" i="1"/>
  <c r="H50" i="1"/>
  <c r="N50" i="1"/>
  <c r="R50" i="1"/>
  <c r="H48" i="1"/>
  <c r="N48" i="1"/>
  <c r="R48" i="1"/>
  <c r="I50" i="1"/>
  <c r="O50" i="1"/>
  <c r="S50" i="1"/>
  <c r="G50" i="1"/>
  <c r="M50" i="1"/>
  <c r="Q50" i="1"/>
  <c r="I49" i="1"/>
  <c r="O49" i="1"/>
  <c r="S49" i="1"/>
  <c r="G49" i="1"/>
  <c r="M49" i="1"/>
  <c r="Q49" i="1"/>
  <c r="I48" i="1"/>
  <c r="O48" i="1"/>
  <c r="S48" i="1"/>
  <c r="G48" i="1"/>
  <c r="M48" i="1"/>
  <c r="Q48" i="1"/>
  <c r="A47" i="1"/>
  <c r="M47" i="1"/>
  <c r="Q47" i="1"/>
  <c r="I141" i="1"/>
  <c r="O141" i="1"/>
  <c r="I140" i="1"/>
  <c r="O140" i="1"/>
  <c r="G140" i="1"/>
  <c r="M140" i="1"/>
  <c r="I139" i="1"/>
  <c r="O139" i="1"/>
  <c r="G139" i="1"/>
  <c r="M139" i="1"/>
  <c r="I138" i="1"/>
  <c r="O138" i="1"/>
  <c r="G138" i="1"/>
  <c r="M138" i="1"/>
  <c r="I137" i="1"/>
  <c r="O137" i="1"/>
  <c r="G137" i="1"/>
  <c r="M137" i="1"/>
  <c r="G136" i="1"/>
  <c r="M136" i="1"/>
  <c r="I134" i="1"/>
  <c r="O134" i="1"/>
  <c r="I133" i="1"/>
  <c r="O133" i="1"/>
  <c r="G133" i="1"/>
  <c r="M133" i="1"/>
  <c r="G132" i="1"/>
  <c r="M132" i="1"/>
  <c r="O131" i="1"/>
  <c r="G131" i="1"/>
  <c r="M131" i="1"/>
  <c r="I130" i="1"/>
  <c r="O130" i="1"/>
  <c r="G130" i="1"/>
  <c r="M130" i="1"/>
  <c r="I129" i="1"/>
  <c r="O129" i="1"/>
  <c r="G129" i="1"/>
  <c r="M129" i="1"/>
  <c r="I128" i="1"/>
  <c r="O128" i="1"/>
  <c r="G128" i="1"/>
  <c r="M128" i="1"/>
  <c r="I127" i="1"/>
  <c r="O127" i="1"/>
  <c r="G127" i="1"/>
  <c r="M127" i="1"/>
  <c r="I126" i="1"/>
  <c r="O126" i="1"/>
  <c r="G126" i="1"/>
  <c r="M126" i="1"/>
  <c r="I125" i="1"/>
  <c r="O125" i="1"/>
  <c r="G125" i="1"/>
  <c r="M125" i="1"/>
  <c r="I124" i="1"/>
  <c r="O124" i="1"/>
  <c r="G124" i="1"/>
  <c r="M124" i="1"/>
  <c r="I123" i="1"/>
  <c r="O123" i="1"/>
  <c r="G123" i="1"/>
  <c r="M123" i="1"/>
  <c r="I122" i="1"/>
  <c r="O122" i="1"/>
  <c r="G122" i="1"/>
  <c r="M122" i="1"/>
  <c r="I121" i="1"/>
  <c r="O121" i="1"/>
  <c r="G121" i="1"/>
  <c r="M121" i="1"/>
  <c r="I120" i="1"/>
  <c r="O120" i="1"/>
  <c r="G120" i="1"/>
  <c r="M120" i="1"/>
  <c r="I119" i="1"/>
  <c r="O119" i="1"/>
  <c r="G119" i="1"/>
  <c r="M119" i="1"/>
  <c r="I118" i="1"/>
  <c r="O118" i="1"/>
  <c r="G118" i="1"/>
  <c r="M118" i="1"/>
  <c r="I117" i="1"/>
  <c r="O117" i="1"/>
  <c r="G117" i="1"/>
  <c r="M117" i="1"/>
  <c r="I116" i="1"/>
  <c r="O116" i="1"/>
  <c r="G116" i="1"/>
  <c r="M116" i="1"/>
  <c r="O115" i="1"/>
  <c r="M115" i="1"/>
  <c r="G114" i="1"/>
  <c r="M114" i="1"/>
  <c r="M113" i="1"/>
  <c r="G113" i="1"/>
  <c r="G143" i="1"/>
  <c r="G144" i="1"/>
  <c r="I144" i="1"/>
  <c r="H96" i="1"/>
  <c r="N96" i="1"/>
  <c r="R96" i="1"/>
  <c r="G98" i="1"/>
  <c r="M98" i="1"/>
  <c r="I98" i="1"/>
  <c r="O98" i="1"/>
  <c r="Q98" i="1"/>
  <c r="S98" i="1"/>
  <c r="H101" i="1"/>
  <c r="H111" i="1"/>
  <c r="N111" i="1"/>
  <c r="R111" i="1"/>
  <c r="H107" i="1"/>
  <c r="N107" i="1"/>
  <c r="R107" i="1"/>
  <c r="H108" i="1"/>
  <c r="N108" i="1"/>
  <c r="R108" i="1"/>
  <c r="H109" i="1"/>
  <c r="N109" i="1"/>
  <c r="R109" i="1"/>
  <c r="H110" i="1"/>
  <c r="N110" i="1"/>
  <c r="R110" i="1"/>
  <c r="H106" i="1"/>
  <c r="N106" i="1"/>
  <c r="R106" i="1"/>
  <c r="I106" i="1"/>
  <c r="G106" i="1"/>
  <c r="H104" i="1"/>
  <c r="N104" i="1"/>
  <c r="R104" i="1"/>
  <c r="R97" i="1"/>
  <c r="H99" i="1"/>
  <c r="N99" i="1"/>
  <c r="R99" i="1"/>
  <c r="H100" i="1"/>
  <c r="N100" i="1"/>
  <c r="R100" i="1"/>
  <c r="N101" i="1"/>
  <c r="R101" i="1"/>
  <c r="H102" i="1"/>
  <c r="N102" i="1"/>
  <c r="R102" i="1"/>
  <c r="H103" i="1"/>
  <c r="N103" i="1"/>
  <c r="R103" i="1"/>
  <c r="H94" i="1"/>
  <c r="N94" i="1"/>
  <c r="R94" i="1"/>
  <c r="I94" i="1"/>
  <c r="O94" i="1"/>
  <c r="H86" i="1"/>
  <c r="N86" i="1"/>
  <c r="H87" i="1"/>
  <c r="N87" i="1"/>
  <c r="H88" i="1"/>
  <c r="N88" i="1"/>
  <c r="H89" i="1"/>
  <c r="N89" i="1"/>
  <c r="H90" i="1"/>
  <c r="N90" i="1"/>
  <c r="H91" i="1"/>
  <c r="N91" i="1"/>
  <c r="H92" i="1"/>
  <c r="N92" i="1"/>
  <c r="H93" i="1"/>
  <c r="N93" i="1"/>
  <c r="H85" i="1"/>
  <c r="N85" i="1"/>
  <c r="R86" i="1"/>
  <c r="R87" i="1"/>
  <c r="R88" i="1"/>
  <c r="R89" i="1"/>
  <c r="R90" i="1"/>
  <c r="R91" i="1"/>
  <c r="R92" i="1"/>
  <c r="R93" i="1"/>
  <c r="R85" i="1"/>
  <c r="G85" i="1"/>
  <c r="A83" i="1"/>
  <c r="I111" i="1"/>
  <c r="O111" i="1"/>
  <c r="S111" i="1"/>
  <c r="G111" i="1"/>
  <c r="M111" i="1"/>
  <c r="Q111" i="1"/>
  <c r="I110" i="1"/>
  <c r="O110" i="1"/>
  <c r="S110" i="1"/>
  <c r="G110" i="1"/>
  <c r="M110" i="1"/>
  <c r="Q110" i="1"/>
  <c r="I109" i="1"/>
  <c r="O109" i="1"/>
  <c r="S109" i="1"/>
  <c r="G109" i="1"/>
  <c r="M109" i="1"/>
  <c r="Q109" i="1"/>
  <c r="I108" i="1"/>
  <c r="O108" i="1"/>
  <c r="S108" i="1"/>
  <c r="G108" i="1"/>
  <c r="M108" i="1"/>
  <c r="Q108" i="1"/>
  <c r="I107" i="1"/>
  <c r="O107" i="1"/>
  <c r="S107" i="1"/>
  <c r="G107" i="1"/>
  <c r="M107" i="1"/>
  <c r="Q107" i="1"/>
  <c r="O106" i="1"/>
  <c r="S106" i="1"/>
  <c r="M106" i="1"/>
  <c r="Q106" i="1"/>
  <c r="G105" i="1"/>
  <c r="M105" i="1"/>
  <c r="Q105" i="1"/>
  <c r="I104" i="1"/>
  <c r="O104" i="1"/>
  <c r="S104" i="1"/>
  <c r="G104" i="1"/>
  <c r="M104" i="1"/>
  <c r="Q104" i="1"/>
  <c r="I103" i="1"/>
  <c r="O103" i="1"/>
  <c r="S103" i="1"/>
  <c r="G103" i="1"/>
  <c r="M103" i="1"/>
  <c r="Q103" i="1"/>
  <c r="I102" i="1"/>
  <c r="O102" i="1"/>
  <c r="S102" i="1"/>
  <c r="G102" i="1"/>
  <c r="M102" i="1"/>
  <c r="Q102" i="1"/>
  <c r="I101" i="1"/>
  <c r="O101" i="1"/>
  <c r="S101" i="1"/>
  <c r="G101" i="1"/>
  <c r="M101" i="1"/>
  <c r="Q101" i="1"/>
  <c r="I100" i="1"/>
  <c r="O100" i="1"/>
  <c r="S100" i="1"/>
  <c r="G100" i="1"/>
  <c r="M100" i="1"/>
  <c r="Q100" i="1"/>
  <c r="I99" i="1"/>
  <c r="O99" i="1"/>
  <c r="S99" i="1"/>
  <c r="G99" i="1"/>
  <c r="M99" i="1"/>
  <c r="Q99" i="1"/>
  <c r="I97" i="1"/>
  <c r="O97" i="1"/>
  <c r="S97" i="1"/>
  <c r="G97" i="1"/>
  <c r="M97" i="1"/>
  <c r="Q97" i="1"/>
  <c r="I96" i="1"/>
  <c r="O96" i="1"/>
  <c r="S96" i="1"/>
  <c r="G96" i="1"/>
  <c r="M96" i="1"/>
  <c r="Q96" i="1"/>
  <c r="G95" i="1"/>
  <c r="M95" i="1"/>
  <c r="Q95" i="1"/>
  <c r="S94" i="1"/>
  <c r="G94" i="1"/>
  <c r="M94" i="1"/>
  <c r="Q94" i="1"/>
  <c r="I93" i="1"/>
  <c r="O93" i="1"/>
  <c r="S93" i="1"/>
  <c r="G93" i="1"/>
  <c r="M93" i="1"/>
  <c r="Q93" i="1"/>
  <c r="I92" i="1"/>
  <c r="O92" i="1"/>
  <c r="S92" i="1"/>
  <c r="G92" i="1"/>
  <c r="M92" i="1"/>
  <c r="Q92" i="1"/>
  <c r="I91" i="1"/>
  <c r="O91" i="1"/>
  <c r="S91" i="1"/>
  <c r="G91" i="1"/>
  <c r="M91" i="1"/>
  <c r="Q91" i="1"/>
  <c r="I90" i="1"/>
  <c r="O90" i="1"/>
  <c r="S90" i="1"/>
  <c r="G90" i="1"/>
  <c r="M90" i="1"/>
  <c r="Q90" i="1"/>
  <c r="I89" i="1"/>
  <c r="O89" i="1"/>
  <c r="S89" i="1"/>
  <c r="G89" i="1"/>
  <c r="M89" i="1"/>
  <c r="Q89" i="1"/>
  <c r="I88" i="1"/>
  <c r="O88" i="1"/>
  <c r="S88" i="1"/>
  <c r="G88" i="1"/>
  <c r="M88" i="1"/>
  <c r="Q88" i="1"/>
  <c r="I87" i="1"/>
  <c r="O87" i="1"/>
  <c r="S87" i="1"/>
  <c r="G87" i="1"/>
  <c r="M87" i="1"/>
  <c r="Q87" i="1"/>
  <c r="I86" i="1"/>
  <c r="O86" i="1"/>
  <c r="S86" i="1"/>
  <c r="G86" i="1"/>
  <c r="M86" i="1"/>
  <c r="Q86" i="1"/>
  <c r="I85" i="1"/>
  <c r="O85" i="1"/>
  <c r="S85" i="1"/>
  <c r="M85" i="1"/>
  <c r="Q85" i="1"/>
  <c r="G84" i="1"/>
  <c r="M84" i="1"/>
  <c r="Q84" i="1"/>
  <c r="M83" i="1"/>
  <c r="Q83" i="1"/>
  <c r="G83" i="1"/>
  <c r="H45" i="1"/>
  <c r="N45" i="1"/>
  <c r="H33" i="1"/>
  <c r="N33" i="1"/>
  <c r="I73" i="1"/>
  <c r="O73" i="1"/>
  <c r="I74" i="1"/>
  <c r="O74" i="1"/>
  <c r="I75" i="1"/>
  <c r="O75" i="1"/>
  <c r="I76" i="1"/>
  <c r="O76" i="1"/>
  <c r="I77" i="1"/>
  <c r="O77" i="1"/>
  <c r="I78" i="1"/>
  <c r="O78" i="1"/>
  <c r="I79" i="1"/>
  <c r="O79" i="1"/>
  <c r="I80" i="1"/>
  <c r="O80" i="1"/>
  <c r="I72" i="1"/>
  <c r="O72" i="1"/>
  <c r="G73" i="1"/>
  <c r="M73" i="1"/>
  <c r="G74" i="1"/>
  <c r="M74" i="1"/>
  <c r="G75" i="1"/>
  <c r="M75" i="1"/>
  <c r="G76" i="1"/>
  <c r="M76" i="1"/>
  <c r="G77" i="1"/>
  <c r="M77" i="1"/>
  <c r="G78" i="1"/>
  <c r="M78" i="1"/>
  <c r="G79" i="1"/>
  <c r="M79" i="1"/>
  <c r="G80" i="1"/>
  <c r="M80" i="1"/>
  <c r="G72" i="1"/>
  <c r="M72" i="1"/>
  <c r="A71" i="1"/>
  <c r="M71" i="1"/>
  <c r="G71" i="1"/>
  <c r="G52" i="1"/>
  <c r="M52" i="1"/>
  <c r="A3" i="1"/>
  <c r="G47" i="1"/>
  <c r="H34" i="1"/>
  <c r="N34" i="1"/>
  <c r="H35" i="1"/>
  <c r="N35" i="1"/>
  <c r="H36" i="1"/>
  <c r="N36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26" i="1"/>
  <c r="N26" i="1"/>
  <c r="H27" i="1"/>
  <c r="N27" i="1"/>
  <c r="H28" i="1"/>
  <c r="N28" i="1"/>
  <c r="H29" i="1"/>
  <c r="N29" i="1"/>
  <c r="H30" i="1"/>
  <c r="N30" i="1"/>
  <c r="H31" i="1"/>
  <c r="N31" i="1"/>
  <c r="H25" i="1"/>
  <c r="N25" i="1"/>
  <c r="H6" i="1"/>
  <c r="N6" i="1"/>
  <c r="H7" i="1"/>
  <c r="N7" i="1"/>
  <c r="H8" i="1"/>
  <c r="N8" i="1"/>
  <c r="H9" i="1"/>
  <c r="N9" i="1"/>
  <c r="H10" i="1"/>
  <c r="N10" i="1"/>
  <c r="H11" i="1"/>
  <c r="N11" i="1"/>
  <c r="H12" i="1"/>
  <c r="N12" i="1"/>
  <c r="H13" i="1"/>
  <c r="N13" i="1"/>
  <c r="H14" i="1"/>
  <c r="N14" i="1"/>
  <c r="H5" i="1"/>
  <c r="N5" i="1"/>
  <c r="P4" i="1"/>
  <c r="G6" i="1"/>
  <c r="M6" i="1"/>
  <c r="I6" i="1"/>
  <c r="O6" i="1"/>
  <c r="G7" i="1"/>
  <c r="M7" i="1"/>
  <c r="I7" i="1"/>
  <c r="O7" i="1"/>
  <c r="G8" i="1"/>
  <c r="M8" i="1"/>
  <c r="I8" i="1"/>
  <c r="O8" i="1"/>
  <c r="G9" i="1"/>
  <c r="M9" i="1"/>
  <c r="I9" i="1"/>
  <c r="O9" i="1"/>
  <c r="G10" i="1"/>
  <c r="M10" i="1"/>
  <c r="I10" i="1"/>
  <c r="O10" i="1"/>
  <c r="G11" i="1"/>
  <c r="M11" i="1"/>
  <c r="I11" i="1"/>
  <c r="O11" i="1"/>
  <c r="G12" i="1"/>
  <c r="M12" i="1"/>
  <c r="I12" i="1"/>
  <c r="O12" i="1"/>
  <c r="G13" i="1"/>
  <c r="M13" i="1"/>
  <c r="I13" i="1"/>
  <c r="O13" i="1"/>
  <c r="G14" i="1"/>
  <c r="M14" i="1"/>
  <c r="I14" i="1"/>
  <c r="O14" i="1"/>
  <c r="G16" i="1"/>
  <c r="M16" i="1"/>
  <c r="I16" i="1"/>
  <c r="O16" i="1"/>
  <c r="G17" i="1"/>
  <c r="M17" i="1"/>
  <c r="I17" i="1"/>
  <c r="O17" i="1"/>
  <c r="G18" i="1"/>
  <c r="M18" i="1"/>
  <c r="I18" i="1"/>
  <c r="O18" i="1"/>
  <c r="G19" i="1"/>
  <c r="M19" i="1"/>
  <c r="I19" i="1"/>
  <c r="O19" i="1"/>
  <c r="G20" i="1"/>
  <c r="M20" i="1"/>
  <c r="I20" i="1"/>
  <c r="O20" i="1"/>
  <c r="G21" i="1"/>
  <c r="M21" i="1"/>
  <c r="I21" i="1"/>
  <c r="O21" i="1"/>
  <c r="G22" i="1"/>
  <c r="M22" i="1"/>
  <c r="I22" i="1"/>
  <c r="O22" i="1"/>
  <c r="G25" i="1"/>
  <c r="M25" i="1"/>
  <c r="I25" i="1"/>
  <c r="O25" i="1"/>
  <c r="G26" i="1"/>
  <c r="M26" i="1"/>
  <c r="G27" i="1"/>
  <c r="M27" i="1"/>
  <c r="I27" i="1"/>
  <c r="O27" i="1"/>
  <c r="G28" i="1"/>
  <c r="M28" i="1"/>
  <c r="I28" i="1"/>
  <c r="O28" i="1"/>
  <c r="G29" i="1"/>
  <c r="M29" i="1"/>
  <c r="I29" i="1"/>
  <c r="O29" i="1"/>
  <c r="G30" i="1"/>
  <c r="M30" i="1"/>
  <c r="I30" i="1"/>
  <c r="O30" i="1"/>
  <c r="G31" i="1"/>
  <c r="M31" i="1"/>
  <c r="I31" i="1"/>
  <c r="O31" i="1"/>
  <c r="G33" i="1"/>
  <c r="M33" i="1"/>
  <c r="I33" i="1"/>
  <c r="O33" i="1"/>
  <c r="G34" i="1"/>
  <c r="M34" i="1"/>
  <c r="I34" i="1"/>
  <c r="O34" i="1"/>
  <c r="G35" i="1"/>
  <c r="M35" i="1"/>
  <c r="I35" i="1"/>
  <c r="O35" i="1"/>
  <c r="G36" i="1"/>
  <c r="M36" i="1"/>
  <c r="I36" i="1"/>
  <c r="O36" i="1"/>
  <c r="G37" i="1"/>
  <c r="M37" i="1"/>
  <c r="I37" i="1"/>
  <c r="O37" i="1"/>
  <c r="G38" i="1"/>
  <c r="M38" i="1"/>
  <c r="I38" i="1"/>
  <c r="O38" i="1"/>
  <c r="G39" i="1"/>
  <c r="M39" i="1"/>
  <c r="I39" i="1"/>
  <c r="O39" i="1"/>
  <c r="G40" i="1"/>
  <c r="M40" i="1"/>
  <c r="I40" i="1"/>
  <c r="O40" i="1"/>
  <c r="G41" i="1"/>
  <c r="M41" i="1"/>
  <c r="I41" i="1"/>
  <c r="O41" i="1"/>
  <c r="G42" i="1"/>
  <c r="M42" i="1"/>
  <c r="I42" i="1"/>
  <c r="O42" i="1"/>
  <c r="G43" i="1"/>
  <c r="M43" i="1"/>
  <c r="I43" i="1"/>
  <c r="O43" i="1"/>
  <c r="G44" i="1"/>
  <c r="M44" i="1"/>
  <c r="I44" i="1"/>
  <c r="O44" i="1"/>
  <c r="G45" i="1"/>
  <c r="M45" i="1"/>
  <c r="I45" i="1"/>
  <c r="O45" i="1"/>
  <c r="M144" i="1"/>
  <c r="O144" i="1"/>
  <c r="G145" i="1"/>
  <c r="M145" i="1"/>
  <c r="I145" i="1"/>
  <c r="O145" i="1"/>
  <c r="G146" i="1"/>
  <c r="M146" i="1"/>
  <c r="I146" i="1"/>
  <c r="O146" i="1"/>
  <c r="G147" i="1"/>
  <c r="M147" i="1"/>
  <c r="I147" i="1"/>
  <c r="O147" i="1"/>
  <c r="G148" i="1"/>
  <c r="M148" i="1"/>
  <c r="I148" i="1"/>
  <c r="O148" i="1"/>
  <c r="G149" i="1"/>
  <c r="M149" i="1"/>
  <c r="I149" i="1"/>
  <c r="O149" i="1"/>
  <c r="G150" i="1"/>
  <c r="M150" i="1"/>
  <c r="I150" i="1"/>
  <c r="O150" i="1"/>
  <c r="G151" i="1"/>
  <c r="M151" i="1"/>
  <c r="I151" i="1"/>
  <c r="O151" i="1"/>
  <c r="G152" i="1"/>
  <c r="M152" i="1"/>
  <c r="I152" i="1"/>
  <c r="O152" i="1"/>
  <c r="G153" i="1"/>
  <c r="M153" i="1"/>
  <c r="I153" i="1"/>
  <c r="O153" i="1"/>
  <c r="G154" i="1"/>
  <c r="M154" i="1"/>
  <c r="I154" i="1"/>
  <c r="O154" i="1"/>
  <c r="G155" i="1"/>
  <c r="M155" i="1"/>
  <c r="I155" i="1"/>
  <c r="O155" i="1"/>
  <c r="G180" i="1"/>
  <c r="M180" i="1"/>
  <c r="I180" i="1"/>
  <c r="O180" i="1"/>
  <c r="I181" i="1"/>
  <c r="O181" i="1"/>
  <c r="I182" i="1"/>
  <c r="O182" i="1"/>
  <c r="G183" i="1"/>
  <c r="M183" i="1"/>
  <c r="I183" i="1"/>
  <c r="O183" i="1"/>
  <c r="G184" i="1"/>
  <c r="M184" i="1"/>
  <c r="I184" i="1"/>
  <c r="O184" i="1"/>
  <c r="G221" i="1"/>
  <c r="M221" i="1"/>
  <c r="I221" i="1"/>
  <c r="O221" i="1"/>
  <c r="G222" i="1"/>
  <c r="M222" i="1"/>
  <c r="I222" i="1"/>
  <c r="O222" i="1"/>
  <c r="G223" i="1"/>
  <c r="M223" i="1"/>
  <c r="I223" i="1"/>
  <c r="O223" i="1"/>
  <c r="G224" i="1"/>
  <c r="M224" i="1"/>
  <c r="I224" i="1"/>
  <c r="O224" i="1"/>
  <c r="G225" i="1"/>
  <c r="M225" i="1"/>
  <c r="I225" i="1"/>
  <c r="O225" i="1"/>
  <c r="G226" i="1"/>
  <c r="M226" i="1"/>
  <c r="I226" i="1"/>
  <c r="O226" i="1"/>
  <c r="G227" i="1"/>
  <c r="M227" i="1"/>
  <c r="I227" i="1"/>
  <c r="O227" i="1"/>
  <c r="G228" i="1"/>
  <c r="M228" i="1"/>
  <c r="I228" i="1"/>
  <c r="O228" i="1"/>
  <c r="G257" i="1"/>
  <c r="M257" i="1"/>
  <c r="I257" i="1"/>
  <c r="O257" i="1"/>
  <c r="G258" i="1"/>
  <c r="M258" i="1"/>
  <c r="I258" i="1"/>
  <c r="O258" i="1"/>
  <c r="G259" i="1"/>
  <c r="M259" i="1"/>
  <c r="I259" i="1"/>
  <c r="O259" i="1"/>
  <c r="G260" i="1"/>
  <c r="M260" i="1"/>
  <c r="I260" i="1"/>
  <c r="O260" i="1"/>
  <c r="G261" i="1"/>
  <c r="M261" i="1"/>
  <c r="I261" i="1"/>
  <c r="O261" i="1"/>
  <c r="G262" i="1"/>
  <c r="M262" i="1"/>
  <c r="I262" i="1"/>
  <c r="O262" i="1"/>
  <c r="G263" i="1"/>
  <c r="M263" i="1"/>
  <c r="I263" i="1"/>
  <c r="O263" i="1"/>
  <c r="G264" i="1"/>
  <c r="M264" i="1"/>
  <c r="I264" i="1"/>
  <c r="O264" i="1"/>
  <c r="G265" i="1"/>
  <c r="M265" i="1"/>
  <c r="I265" i="1"/>
  <c r="O265" i="1"/>
  <c r="G267" i="1"/>
  <c r="M267" i="1"/>
  <c r="I267" i="1"/>
  <c r="O267" i="1"/>
  <c r="G268" i="1"/>
  <c r="M268" i="1"/>
  <c r="I268" i="1"/>
  <c r="O268" i="1"/>
  <c r="G269" i="1"/>
  <c r="M269" i="1"/>
  <c r="I269" i="1"/>
  <c r="O269" i="1"/>
  <c r="G270" i="1"/>
  <c r="M270" i="1"/>
  <c r="I270" i="1"/>
  <c r="O270" i="1"/>
  <c r="G271" i="1"/>
  <c r="M271" i="1"/>
  <c r="I271" i="1"/>
  <c r="O271" i="1"/>
  <c r="G272" i="1"/>
  <c r="M272" i="1"/>
  <c r="I272" i="1"/>
  <c r="O272" i="1"/>
  <c r="G273" i="1"/>
  <c r="M273" i="1"/>
  <c r="I273" i="1"/>
  <c r="O273" i="1"/>
  <c r="G277" i="1"/>
  <c r="M277" i="1"/>
  <c r="I277" i="1"/>
  <c r="O277" i="1"/>
  <c r="G278" i="1"/>
  <c r="M278" i="1"/>
  <c r="I278" i="1"/>
  <c r="O278" i="1"/>
  <c r="G279" i="1"/>
  <c r="M279" i="1"/>
  <c r="I279" i="1"/>
  <c r="O279" i="1"/>
  <c r="G280" i="1"/>
  <c r="M280" i="1"/>
  <c r="I280" i="1"/>
  <c r="O280" i="1"/>
  <c r="G281" i="1"/>
  <c r="M281" i="1"/>
  <c r="I281" i="1"/>
  <c r="O281" i="1"/>
  <c r="G282" i="1"/>
  <c r="M282" i="1"/>
  <c r="I282" i="1"/>
  <c r="O282" i="1"/>
  <c r="G284" i="1"/>
  <c r="M284" i="1"/>
  <c r="I284" i="1"/>
  <c r="O284" i="1"/>
  <c r="G285" i="1"/>
  <c r="M285" i="1"/>
  <c r="I285" i="1"/>
  <c r="O285" i="1"/>
  <c r="G286" i="1"/>
  <c r="M286" i="1"/>
  <c r="I286" i="1"/>
  <c r="O286" i="1"/>
  <c r="G287" i="1"/>
  <c r="M287" i="1"/>
  <c r="I287" i="1"/>
  <c r="O287" i="1"/>
  <c r="G288" i="1"/>
  <c r="M288" i="1"/>
  <c r="I288" i="1"/>
  <c r="O288" i="1"/>
  <c r="G289" i="1"/>
  <c r="M289" i="1"/>
  <c r="I289" i="1"/>
  <c r="O289" i="1"/>
  <c r="G291" i="1"/>
  <c r="M291" i="1"/>
  <c r="I291" i="1"/>
  <c r="O291" i="1"/>
  <c r="G293" i="1"/>
  <c r="M293" i="1"/>
  <c r="I293" i="1"/>
  <c r="O293" i="1"/>
  <c r="G294" i="1"/>
  <c r="M294" i="1"/>
  <c r="I294" i="1"/>
  <c r="O294" i="1"/>
  <c r="G295" i="1"/>
  <c r="M295" i="1"/>
  <c r="I295" i="1"/>
  <c r="O295" i="1"/>
  <c r="G296" i="1"/>
  <c r="M296" i="1"/>
  <c r="I296" i="1"/>
  <c r="O296" i="1"/>
  <c r="G297" i="1"/>
  <c r="M297" i="1"/>
  <c r="I297" i="1"/>
  <c r="O297" i="1"/>
  <c r="G298" i="1"/>
  <c r="M298" i="1"/>
  <c r="I298" i="1"/>
  <c r="O298" i="1"/>
  <c r="G299" i="1"/>
  <c r="M299" i="1"/>
  <c r="I299" i="1"/>
  <c r="O299" i="1"/>
  <c r="G300" i="1"/>
  <c r="M300" i="1"/>
  <c r="I300" i="1"/>
  <c r="O300" i="1"/>
  <c r="G301" i="1"/>
  <c r="M301" i="1"/>
  <c r="I301" i="1"/>
  <c r="O301" i="1"/>
  <c r="I302" i="1"/>
  <c r="O302" i="1"/>
  <c r="G314" i="1"/>
  <c r="M314" i="1"/>
  <c r="I314" i="1"/>
  <c r="O314" i="1"/>
  <c r="G315" i="1"/>
  <c r="M315" i="1"/>
  <c r="I315" i="1"/>
  <c r="O315" i="1"/>
  <c r="G316" i="1"/>
  <c r="M316" i="1"/>
  <c r="I316" i="1"/>
  <c r="O316" i="1"/>
  <c r="G317" i="1"/>
  <c r="M317" i="1"/>
  <c r="I317" i="1"/>
  <c r="O317" i="1"/>
  <c r="G318" i="1"/>
  <c r="M318" i="1"/>
  <c r="I318" i="1"/>
  <c r="O318" i="1"/>
  <c r="G319" i="1"/>
  <c r="M319" i="1"/>
  <c r="I319" i="1"/>
  <c r="O319" i="1"/>
  <c r="G320" i="1"/>
  <c r="M320" i="1"/>
  <c r="I320" i="1"/>
  <c r="O320" i="1"/>
  <c r="G321" i="1"/>
  <c r="M321" i="1"/>
  <c r="I321" i="1"/>
  <c r="O321" i="1"/>
  <c r="I5" i="1"/>
  <c r="O5" i="1"/>
  <c r="G5" i="1"/>
  <c r="M5" i="1"/>
  <c r="G313" i="1"/>
  <c r="M313" i="1"/>
  <c r="G292" i="1"/>
  <c r="M292" i="1"/>
  <c r="G283" i="1"/>
  <c r="M283" i="1"/>
  <c r="G276" i="1"/>
  <c r="M276" i="1"/>
  <c r="G275" i="1"/>
  <c r="M275" i="1"/>
  <c r="G266" i="1"/>
  <c r="M266" i="1"/>
  <c r="G255" i="1"/>
  <c r="M255" i="1"/>
  <c r="G256" i="1"/>
  <c r="M256" i="1"/>
  <c r="M179" i="1"/>
  <c r="G179" i="1"/>
  <c r="M143" i="1"/>
  <c r="G32" i="1"/>
  <c r="M32" i="1"/>
  <c r="G24" i="1"/>
  <c r="M24" i="1"/>
  <c r="Q4" i="1"/>
  <c r="G15" i="1"/>
  <c r="M15" i="1"/>
  <c r="G4" i="1"/>
  <c r="M4" i="1"/>
  <c r="M3" i="1"/>
  <c r="G3" i="1"/>
  <c r="B14" i="6"/>
  <c r="B15" i="6"/>
</calcChain>
</file>

<file path=xl/sharedStrings.xml><?xml version="1.0" encoding="utf-8"?>
<sst xmlns="http://schemas.openxmlformats.org/spreadsheetml/2006/main" count="1151" uniqueCount="257">
  <si>
    <t>Hakket oksekød</t>
  </si>
  <si>
    <t>kg</t>
  </si>
  <si>
    <t>Løg</t>
  </si>
  <si>
    <t>Hvidløg</t>
  </si>
  <si>
    <t>stk</t>
  </si>
  <si>
    <t>Gulerødder</t>
  </si>
  <si>
    <t>Hakkede tomater</t>
  </si>
  <si>
    <t>Tomatpuré</t>
  </si>
  <si>
    <t>terninger</t>
  </si>
  <si>
    <t>Oregano</t>
  </si>
  <si>
    <t>Smør</t>
  </si>
  <si>
    <t>Agurk</t>
  </si>
  <si>
    <t>Basilikum</t>
  </si>
  <si>
    <t>Olivenolie</t>
  </si>
  <si>
    <t>Enhed</t>
  </si>
  <si>
    <t>Gær</t>
  </si>
  <si>
    <t>Sukker</t>
  </si>
  <si>
    <t>Morgenmad</t>
  </si>
  <si>
    <t>Kaffe</t>
  </si>
  <si>
    <t>Te</t>
  </si>
  <si>
    <t>breve</t>
  </si>
  <si>
    <t>Havregryn</t>
  </si>
  <si>
    <t>Cornflakes</t>
  </si>
  <si>
    <t>Rosiner</t>
  </si>
  <si>
    <t>Marmelade</t>
  </si>
  <si>
    <t>Rugbrød</t>
  </si>
  <si>
    <t>Minimælk</t>
  </si>
  <si>
    <t>Frugt yoghurt</t>
  </si>
  <si>
    <t>Solsikkekerner</t>
  </si>
  <si>
    <t>Creme fraiche</t>
  </si>
  <si>
    <t>Cayennepeber</t>
  </si>
  <si>
    <t>Peber</t>
  </si>
  <si>
    <t>Hvedemel</t>
  </si>
  <si>
    <t>Æg</t>
  </si>
  <si>
    <t>Æbler</t>
  </si>
  <si>
    <t>Brun farin</t>
  </si>
  <si>
    <t>liter</t>
  </si>
  <si>
    <t>Festmiddag</t>
  </si>
  <si>
    <t>Soya</t>
  </si>
  <si>
    <t>pakker</t>
  </si>
  <si>
    <t>Kartofler</t>
  </si>
  <si>
    <t>Timian</t>
  </si>
  <si>
    <t>Rapsolie</t>
  </si>
  <si>
    <t>Citronsaft</t>
  </si>
  <si>
    <t>Brunch</t>
  </si>
  <si>
    <t>Letmælk</t>
  </si>
  <si>
    <t>Aftensmad</t>
  </si>
  <si>
    <t>Natmad</t>
  </si>
  <si>
    <t>Frokost</t>
  </si>
  <si>
    <t>Bagepapir</t>
  </si>
  <si>
    <t>flasker</t>
  </si>
  <si>
    <t>Toiletpapir</t>
  </si>
  <si>
    <t>Genstand</t>
  </si>
  <si>
    <t>Antal</t>
  </si>
  <si>
    <t>Sum of Antal</t>
  </si>
  <si>
    <t>Pakkestørrelse</t>
  </si>
  <si>
    <t>Pakkepris</t>
  </si>
  <si>
    <t>Samlet pris</t>
  </si>
  <si>
    <t>Total budget</t>
  </si>
  <si>
    <t>Totale udgifter</t>
  </si>
  <si>
    <t>Resultat</t>
  </si>
  <si>
    <t>x</t>
  </si>
  <si>
    <t>Tomater</t>
  </si>
  <si>
    <t>Smørbart blandingsprodukt</t>
  </si>
  <si>
    <t>Kaffefiltre</t>
  </si>
  <si>
    <t>Eftermiddag</t>
  </si>
  <si>
    <t>Kringle</t>
  </si>
  <si>
    <t>Pulled pork</t>
  </si>
  <si>
    <t>Carbonara</t>
  </si>
  <si>
    <t>Antal deltagere</t>
  </si>
  <si>
    <t>Pr. deltager</t>
  </si>
  <si>
    <t>Pr. person</t>
  </si>
  <si>
    <t>Balsamico, rød</t>
  </si>
  <si>
    <t>Paprika</t>
  </si>
  <si>
    <t>Total</t>
  </si>
  <si>
    <t>Asger</t>
  </si>
  <si>
    <t>Bagepulver</t>
  </si>
  <si>
    <t>Kardemomme</t>
  </si>
  <si>
    <t>Perlesukker</t>
  </si>
  <si>
    <t>Spaghetti</t>
  </si>
  <si>
    <t>Kyllingebryst</t>
  </si>
  <si>
    <t>Parmesanost, hel</t>
  </si>
  <si>
    <t>Bruschetta</t>
  </si>
  <si>
    <t>Frisk ingefær</t>
  </si>
  <si>
    <t>Garam masala, stødt</t>
  </si>
  <si>
    <t>Frisk koriander</t>
  </si>
  <si>
    <t>kviste</t>
  </si>
  <si>
    <t>Koriander, stødt</t>
  </si>
  <si>
    <t>Kanel, stødt</t>
  </si>
  <si>
    <t>Gurkemeje, stødt</t>
  </si>
  <si>
    <t>Ketchup</t>
  </si>
  <si>
    <t>Kikærter</t>
  </si>
  <si>
    <t>Sød chilisovs</t>
  </si>
  <si>
    <t>Bladselleri</t>
  </si>
  <si>
    <t>Fuldkornshvedemel</t>
  </si>
  <si>
    <t>Sesamfrø</t>
  </si>
  <si>
    <t>Sennepspulver</t>
  </si>
  <si>
    <t>Tabasco</t>
  </si>
  <si>
    <t>Coleslaw</t>
  </si>
  <si>
    <t>Mayonaise</t>
  </si>
  <si>
    <t>Viskestykker</t>
  </si>
  <si>
    <t>Row Labels</t>
  </si>
  <si>
    <t>Grand Total</t>
  </si>
  <si>
    <t>Opvaskemiddel</t>
  </si>
  <si>
    <t>Burgerboller</t>
  </si>
  <si>
    <t>Margarine</t>
  </si>
  <si>
    <t>Salt, groft</t>
  </si>
  <si>
    <t>Isterningeposer</t>
  </si>
  <si>
    <t>Eddike</t>
  </si>
  <si>
    <t>Oksecuvette, marineret</t>
  </si>
  <si>
    <t>Frugt</t>
  </si>
  <si>
    <t>Nachos</t>
  </si>
  <si>
    <t>Cheeseburger cassarole</t>
  </si>
  <si>
    <t>Gullash</t>
  </si>
  <si>
    <t>Kød</t>
  </si>
  <si>
    <t>Vand</t>
  </si>
  <si>
    <t>Opskrift</t>
  </si>
  <si>
    <t>Antal personer</t>
  </si>
  <si>
    <t>Skalering</t>
  </si>
  <si>
    <t>Opskrift fra</t>
  </si>
  <si>
    <t>Nakkefilet/steg</t>
  </si>
  <si>
    <t>boller</t>
  </si>
  <si>
    <t>Hvidkålshoveder</t>
  </si>
  <si>
    <t>Dijonsennep</t>
  </si>
  <si>
    <t>Spidskommen</t>
  </si>
  <si>
    <t>Kødsovs</t>
  </si>
  <si>
    <t>Bacontern</t>
  </si>
  <si>
    <t>Rødvin</t>
  </si>
  <si>
    <t>Chiliflager</t>
  </si>
  <si>
    <t>bundt</t>
  </si>
  <si>
    <t>Diverse</t>
  </si>
  <si>
    <t>Salat</t>
  </si>
  <si>
    <t>Rødløg</t>
  </si>
  <si>
    <t>Oliven</t>
  </si>
  <si>
    <t>Babyspinat</t>
  </si>
  <si>
    <t>Salsa, medium</t>
  </si>
  <si>
    <t>Salsa, stærk</t>
  </si>
  <si>
    <t>Morgenboller</t>
  </si>
  <si>
    <t>Serveres</t>
  </si>
  <si>
    <t>gange</t>
  </si>
  <si>
    <t>Standard</t>
  </si>
  <si>
    <t>Skålmad</t>
  </si>
  <si>
    <t>Tikka masala</t>
  </si>
  <si>
    <t>Broccoli</t>
  </si>
  <si>
    <t>Pærer</t>
  </si>
  <si>
    <t>Bananer</t>
  </si>
  <si>
    <t>Kokosmælk</t>
  </si>
  <si>
    <t>Rød karrypasta</t>
  </si>
  <si>
    <t>Hønsebouillon</t>
  </si>
  <si>
    <t>Champignon</t>
  </si>
  <si>
    <t>Forårsløg</t>
  </si>
  <si>
    <t>Ris</t>
  </si>
  <si>
    <t>Laurbærblade</t>
  </si>
  <si>
    <t>Gryderet</t>
  </si>
  <si>
    <t>Kartoffelmos</t>
  </si>
  <si>
    <t>Skært oksekød</t>
  </si>
  <si>
    <t>Oksebouillon</t>
  </si>
  <si>
    <t>Persille</t>
  </si>
  <si>
    <t>Persillerod</t>
  </si>
  <si>
    <t>Porre</t>
  </si>
  <si>
    <t>Suppe</t>
  </si>
  <si>
    <t>Madbrød</t>
  </si>
  <si>
    <t>Oksecuvette</t>
  </si>
  <si>
    <t>Madlavningsfløde</t>
  </si>
  <si>
    <t>Piskefløde</t>
  </si>
  <si>
    <t>Rodfrugter</t>
  </si>
  <si>
    <t>Rødbeder</t>
  </si>
  <si>
    <t>Pastinakker</t>
  </si>
  <si>
    <t>Brownies</t>
  </si>
  <si>
    <t>Mørk chokolade, 70 %</t>
  </si>
  <si>
    <t>Kakaopulver</t>
  </si>
  <si>
    <t>Vaniljesukker</t>
  </si>
  <si>
    <t>meter</t>
  </si>
  <si>
    <t>ruller</t>
  </si>
  <si>
    <t>Engangsklude</t>
  </si>
  <si>
    <t>Universalrens</t>
  </si>
  <si>
    <t>Ost, skiver</t>
  </si>
  <si>
    <t>Engangshandsker XL</t>
  </si>
  <si>
    <t>Engangshandsker M</t>
  </si>
  <si>
    <t>par</t>
  </si>
  <si>
    <t>Stålsvampe</t>
  </si>
  <si>
    <t>Engangssvampe</t>
  </si>
  <si>
    <t>Gulvklude</t>
  </si>
  <si>
    <t>Håndservietter</t>
  </si>
  <si>
    <t>Engangsforklæder</t>
  </si>
  <si>
    <t>Opvaskehandsker</t>
  </si>
  <si>
    <t>Sprit</t>
  </si>
  <si>
    <t>Hånddesinfektion</t>
  </si>
  <si>
    <t>Fryseposer, små</t>
  </si>
  <si>
    <t>Affaldssække</t>
  </si>
  <si>
    <t>kasser</t>
  </si>
  <si>
    <t>Sølvpapir</t>
  </si>
  <si>
    <t>Paptallerkner, små</t>
  </si>
  <si>
    <t>Håndsæbe, flydende</t>
  </si>
  <si>
    <t>Opvaskebørster, stive</t>
  </si>
  <si>
    <t>Vita wrap</t>
  </si>
  <si>
    <t>Ekstra</t>
  </si>
  <si>
    <t>Salt, fint</t>
  </si>
  <si>
    <t>Fryseposer, store</t>
  </si>
  <si>
    <t>Grøntsagsbouillon</t>
  </si>
  <si>
    <t>Pr. servering</t>
  </si>
  <si>
    <t>Afrundet antal</t>
  </si>
  <si>
    <t>Sejerborg14</t>
  </si>
  <si>
    <t>Kylling i rød karry</t>
  </si>
  <si>
    <t>Mandag d. 24.</t>
  </si>
  <si>
    <t>Tirsdag d. 25.</t>
  </si>
  <si>
    <t>Onsdag d. 26.</t>
  </si>
  <si>
    <t>Torsdag d. 27.</t>
  </si>
  <si>
    <t>Fredag d. 28.</t>
  </si>
  <si>
    <t>Abehjerne</t>
  </si>
  <si>
    <t>Klinteborg14</t>
  </si>
  <si>
    <t>Pastaskruer</t>
  </si>
  <si>
    <t>Cocktailpølser</t>
  </si>
  <si>
    <t>Skinke, strimler</t>
  </si>
  <si>
    <t>Mozarella, revet</t>
  </si>
  <si>
    <t>Spinat, hakket</t>
  </si>
  <si>
    <t>Skinke, skiver</t>
  </si>
  <si>
    <t>Spegepølse, skiver</t>
  </si>
  <si>
    <t>Madplan Sejerborg15</t>
  </si>
  <si>
    <t>Banankage</t>
  </si>
  <si>
    <t>OPtur15</t>
  </si>
  <si>
    <t>Pasta</t>
  </si>
  <si>
    <t>Bønnesalat</t>
  </si>
  <si>
    <t>Foliebakker</t>
  </si>
  <si>
    <t>Bacon</t>
  </si>
  <si>
    <t>Kartoffel-porre suppe</t>
  </si>
  <si>
    <t>Svampesauce</t>
  </si>
  <si>
    <t>Frederikke</t>
  </si>
  <si>
    <t>Chokoladesauce</t>
  </si>
  <si>
    <t>Grøntsagsstænger</t>
  </si>
  <si>
    <t>Broccolisalat</t>
  </si>
  <si>
    <t>Klinteborgv15</t>
  </si>
  <si>
    <t>Allroundkrydderi</t>
  </si>
  <si>
    <t>fed</t>
  </si>
  <si>
    <t>Chilisauce</t>
  </si>
  <si>
    <t>Balsamico, hvid</t>
  </si>
  <si>
    <t>Rød kyllingkarry</t>
  </si>
  <si>
    <t>Hvidvin</t>
  </si>
  <si>
    <t>Peberfrugt</t>
  </si>
  <si>
    <t>Limeblad</t>
  </si>
  <si>
    <t>Hvid saucejævner</t>
  </si>
  <si>
    <t>Særlige forbehold</t>
  </si>
  <si>
    <t>Vegetar</t>
  </si>
  <si>
    <t>Laktose</t>
  </si>
  <si>
    <t>Ingefær</t>
  </si>
  <si>
    <t>Nødder</t>
  </si>
  <si>
    <t>Chili, peberfrugt</t>
  </si>
  <si>
    <t>Gæster</t>
  </si>
  <si>
    <t>B15</t>
  </si>
  <si>
    <t>Svinekød/halal</t>
  </si>
  <si>
    <t>Yoghurt, naturel</t>
  </si>
  <si>
    <t>Rengøring- og engangsartikler</t>
  </si>
  <si>
    <t>Ciabattabrød</t>
  </si>
  <si>
    <t>Salattern</t>
  </si>
  <si>
    <t>Jalapenos, glas</t>
  </si>
  <si>
    <t>Grønne bønner, frost</t>
  </si>
  <si>
    <t>Vaniljeis, 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</si>
</sst>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  <numFmt numFmtId="166" formatCode="0.000"/>
    <numFmt numFmtId="167" formatCode="0.00000"/>
    <numFmt numFmtId="168" formatCode="0.0000"/>
    <numFmt numFmtId="169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BFBFBF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29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left" indent="2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/>
    </xf>
    <xf numFmtId="165" fontId="11" fillId="3" borderId="8" xfId="1" applyNumberFormat="1" applyFont="1" applyFill="1" applyBorder="1" applyAlignment="1">
      <alignment horizontal="center" vertical="center"/>
    </xf>
    <xf numFmtId="165" fontId="11" fillId="4" borderId="8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Border="1"/>
    <xf numFmtId="0" fontId="4" fillId="0" borderId="11" xfId="0" applyFont="1" applyFill="1" applyBorder="1"/>
    <xf numFmtId="0" fontId="1" fillId="0" borderId="0" xfId="0" applyFont="1"/>
    <xf numFmtId="0" fontId="0" fillId="0" borderId="0" xfId="0" applyFill="1"/>
    <xf numFmtId="166" fontId="4" fillId="0" borderId="11" xfId="0" applyNumberFormat="1" applyFont="1" applyBorder="1"/>
    <xf numFmtId="165" fontId="15" fillId="6" borderId="4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" fillId="0" borderId="0" xfId="0" applyFont="1" applyFill="1"/>
    <xf numFmtId="165" fontId="0" fillId="0" borderId="0" xfId="0" applyNumberFormat="1"/>
    <xf numFmtId="164" fontId="0" fillId="0" borderId="0" xfId="1" applyFont="1" applyAlignment="1">
      <alignment horizontal="left"/>
    </xf>
    <xf numFmtId="164" fontId="0" fillId="0" borderId="0" xfId="1" applyFont="1"/>
    <xf numFmtId="43" fontId="0" fillId="0" borderId="0" xfId="0" applyNumberFormat="1"/>
    <xf numFmtId="0" fontId="14" fillId="0" borderId="0" xfId="0" applyFont="1" applyFill="1"/>
    <xf numFmtId="0" fontId="0" fillId="0" borderId="0" xfId="0" applyFont="1" applyFill="1"/>
    <xf numFmtId="0" fontId="11" fillId="0" borderId="0" xfId="0" applyFont="1" applyFill="1"/>
    <xf numFmtId="164" fontId="1" fillId="0" borderId="0" xfId="1" applyFont="1"/>
    <xf numFmtId="164" fontId="7" fillId="0" borderId="0" xfId="1" applyFont="1"/>
    <xf numFmtId="2" fontId="4" fillId="0" borderId="11" xfId="0" applyNumberFormat="1" applyFont="1" applyBorder="1"/>
    <xf numFmtId="0" fontId="1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0" fillId="0" borderId="0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/>
    <xf numFmtId="168" fontId="4" fillId="0" borderId="11" xfId="0" applyNumberFormat="1" applyFont="1" applyBorder="1"/>
    <xf numFmtId="0" fontId="4" fillId="0" borderId="11" xfId="0" applyFont="1" applyFill="1" applyBorder="1" applyAlignment="1"/>
    <xf numFmtId="0" fontId="0" fillId="0" borderId="11" xfId="0" applyFont="1" applyFill="1" applyBorder="1" applyAlignment="1"/>
    <xf numFmtId="0" fontId="4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vertical="top" wrapText="1"/>
    </xf>
    <xf numFmtId="0" fontId="16" fillId="7" borderId="11" xfId="0" applyFont="1" applyFill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2" fontId="3" fillId="0" borderId="11" xfId="0" applyNumberFormat="1" applyFont="1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2" fontId="4" fillId="0" borderId="14" xfId="0" applyNumberFormat="1" applyFont="1" applyBorder="1"/>
    <xf numFmtId="0" fontId="4" fillId="0" borderId="15" xfId="0" applyFont="1" applyFill="1" applyBorder="1"/>
    <xf numFmtId="0" fontId="2" fillId="0" borderId="11" xfId="0" applyFont="1" applyFill="1" applyBorder="1" applyAlignment="1"/>
    <xf numFmtId="0" fontId="3" fillId="0" borderId="11" xfId="0" applyFont="1" applyBorder="1" applyAlignment="1">
      <alignment vertical="center" wrapText="1"/>
    </xf>
    <xf numFmtId="2" fontId="0" fillId="0" borderId="11" xfId="0" applyNumberFormat="1" applyFont="1" applyFill="1" applyBorder="1" applyAlignment="1"/>
    <xf numFmtId="0" fontId="4" fillId="0" borderId="15" xfId="0" applyFont="1" applyBorder="1"/>
    <xf numFmtId="169" fontId="3" fillId="0" borderId="16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2" fontId="4" fillId="0" borderId="14" xfId="0" applyNumberFormat="1" applyFont="1" applyFill="1" applyBorder="1"/>
    <xf numFmtId="2" fontId="3" fillId="0" borderId="14" xfId="0" applyNumberFormat="1" applyFont="1" applyBorder="1"/>
    <xf numFmtId="2" fontId="0" fillId="0" borderId="14" xfId="0" applyNumberFormat="1" applyFont="1" applyFill="1" applyBorder="1" applyAlignment="1"/>
    <xf numFmtId="0" fontId="3" fillId="0" borderId="15" xfId="0" applyFont="1" applyBorder="1" applyAlignment="1">
      <alignment vertical="center" wrapText="1"/>
    </xf>
    <xf numFmtId="0" fontId="4" fillId="0" borderId="17" xfId="0" applyFont="1" applyBorder="1"/>
    <xf numFmtId="0" fontId="16" fillId="7" borderId="14" xfId="0" applyFont="1" applyFill="1" applyBorder="1"/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NumberFormat="1" applyFont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166" fontId="0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44" fontId="1" fillId="0" borderId="0" xfId="0" applyNumberFormat="1" applyFont="1" applyFill="1"/>
    <xf numFmtId="44" fontId="0" fillId="0" borderId="0" xfId="0" applyNumberFormat="1" applyFill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2" fontId="4" fillId="0" borderId="11" xfId="0" applyNumberFormat="1" applyFont="1" applyFill="1" applyBorder="1"/>
    <xf numFmtId="0" fontId="0" fillId="0" borderId="11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168" fontId="4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Border="1"/>
    <xf numFmtId="0" fontId="3" fillId="0" borderId="19" xfId="0" applyFont="1" applyBorder="1" applyAlignment="1">
      <alignment vertical="center" wrapText="1"/>
    </xf>
    <xf numFmtId="2" fontId="3" fillId="0" borderId="20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Fill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2" fontId="3" fillId="0" borderId="18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1" fontId="4" fillId="0" borderId="11" xfId="0" applyNumberFormat="1" applyFont="1" applyBorder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72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Normal" xfId="0" builtinId="0"/>
  </cellStyles>
  <dxfs count="62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/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none">
          <fgColor indexed="64"/>
          <bgColor rgb="FF0000FF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rgb="FF008000"/>
        </patternFill>
      </fill>
    </dxf>
    <dxf>
      <fill>
        <patternFill patternType="none">
          <fgColor indexed="64"/>
          <bgColor rgb="FF008000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00FF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  <dxf>
      <fill>
        <patternFill patternType="solid">
          <fgColor indexed="64"/>
          <bgColor rgb="FF008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ger Marbjerg" refreshedDate="42229.7180912037" createdVersion="4" refreshedVersion="4" minRefreshableVersion="3" recordCount="310">
  <cacheSource type="worksheet">
    <worksheetSource ref="A1:C311" sheet="Samlet"/>
  </cacheSource>
  <cacheFields count="3">
    <cacheField name="Genstand" numFmtId="0">
      <sharedItems count="160">
        <s v="Gær"/>
        <s v="Olivenolie"/>
        <s v="Fuldkornshvedemel"/>
        <s v="Hvedemel"/>
        <s v="Æg"/>
        <s v="Sukker"/>
        <s v="Salt, groft"/>
        <s v="Vand"/>
        <s v="Sesamfrø"/>
        <s v="Nakkefilet/steg"/>
        <s v="Paprika"/>
        <s v="Brun farin"/>
        <s v="Sennepspulver"/>
        <s v="Cayennepeber"/>
        <s v="Peber"/>
        <s v="Foliebakker"/>
        <s v="Eddike"/>
        <s v="Ketchup"/>
        <s v="Tabasco"/>
        <s v="Chiliflager"/>
        <s v="Hvidkålshoveder"/>
        <s v="Gulerødder"/>
        <s v="Dijonsennep"/>
        <s v="Spidskommen"/>
        <s v="Creme fraiche"/>
        <s v="Mayonaise"/>
        <s v="Æbler"/>
        <s v="Pærer"/>
        <s v="Bananer"/>
        <s v="Kokosmælk"/>
        <s v="Rød karrypasta"/>
        <s v="Kyllingebryst"/>
        <s v="Citronsaft"/>
        <s v="Limeblad"/>
        <s v="Hvidløg"/>
        <s v="Frisk ingefær"/>
        <s v="Champignon"/>
        <s v="Forårsløg"/>
        <s v="Peberfrugt"/>
        <s v="Ris"/>
        <s v="Pastaskruer"/>
        <s v="Bacontern"/>
        <s v="Cocktailpølser"/>
        <s v="Skinke, strimler"/>
        <s v="Madlavningsfløde"/>
        <s v="Mozarella, revet"/>
        <s v="Porre"/>
        <s v="Spinat, hakket"/>
        <s v="Letmælk"/>
        <s v="Rapsolie"/>
        <s v="Havregryn"/>
        <s v="Solsikkekerner"/>
        <s v="Ost, skiver"/>
        <s v="Spegepølse, skiver"/>
        <s v="Skinke, skiver"/>
        <s v="Marmelade"/>
        <s v="Smørbart blandingsprodukt"/>
        <s v="Rugbrød"/>
        <s v="Kaffe"/>
        <s v="Te"/>
        <s v="Cornflakes"/>
        <s v="Minimælk"/>
        <s v="Frugt yoghurt"/>
        <s v="Hakket oksekød"/>
        <s v="Hakkede tomater"/>
        <s v="Løg"/>
        <s v="Bladselleri"/>
        <s v="Tomatpuré"/>
        <s v="Rødvin"/>
        <s v="Balsamico, rød"/>
        <s v="Oksebouillon"/>
        <s v="Grøntsagsbouillon"/>
        <s v="Oregano"/>
        <s v="Basilikum"/>
        <s v="Tomater"/>
        <s v="Rødløg"/>
        <s v="Oliven"/>
        <s v="Babyspinat"/>
        <s v="Salattern"/>
        <s v="Margarine"/>
        <s v="Kardemomme"/>
        <s v="Perlesukker"/>
        <s v="Skært oksekød"/>
        <s v="Persille"/>
        <s v="Laurbærblade"/>
        <s v="Kartofler"/>
        <s v="Smør"/>
        <s v="Nachos"/>
        <s v="Jalapenos, glas"/>
        <s v="Salsa, medium"/>
        <s v="Salsa, stærk"/>
        <s v="Paptallerkner, små"/>
        <s v="Garam masala, stødt"/>
        <s v="Frisk koriander"/>
        <s v="Kanel, stødt"/>
        <s v="Koriander, stødt"/>
        <s v="Gurkemeje, stødt"/>
        <s v="Kikærter"/>
        <s v="Vaniljesukker"/>
        <s v="Bagepulver"/>
        <s v="Mørk chokolade, 70 %"/>
        <s v="Spaghetti"/>
        <s v="Piskefløde"/>
        <s v="Parmesanost, hel"/>
        <s v="Grønne bønner, frost"/>
        <s v="Balsamico, hvid"/>
        <s v="Ciabattabrød"/>
        <s v="Bacon"/>
        <s v="Hønsebouillon"/>
        <s v="Yoghurt, naturel"/>
        <s v="Oksecuvette"/>
        <s v="Sød chilisovs"/>
        <s v="Soya"/>
        <s v="Hvidvin"/>
        <s v="Hvid saucejævner"/>
        <s v="Rødbeder"/>
        <s v="Persillerod"/>
        <s v="Pastinakker"/>
        <s v="Timian"/>
        <s v="Allroundkrydderi"/>
        <s v="Broccoli"/>
        <s v="Rosiner"/>
        <s v="Kakaopulver"/>
        <s v="Vaniljeis, frost"/>
        <s v="Chokoladesauce"/>
        <s v="Agurk"/>
        <s v="Salt, fint"/>
        <s v="Engangshandsker XL"/>
        <s v="Engangshandsker M"/>
        <s v="Stålsvampe"/>
        <s v="Engangssvampe"/>
        <s v="Opvaskebørster, stive"/>
        <s v="Gulvklude"/>
        <s v="Universalrens"/>
        <s v="Engangsklude"/>
        <s v="Engangsforklæder"/>
        <s v="Opvaskehandsker"/>
        <s v="Hånddesinfektion"/>
        <s v="Sprit"/>
        <s v="Fryseposer, små"/>
        <s v="Fryseposer, store"/>
        <s v="Affaldssække"/>
        <s v="Toiletpapir"/>
        <s v="Håndservietter"/>
        <s v="Viskestykker"/>
        <s v="Vita wrap"/>
        <s v="Bagepapir"/>
        <s v="Sølvpapir"/>
        <s v="Opvaskemiddel"/>
        <s v="Håndsæbe, flydende"/>
        <s v="Isterningeposer"/>
        <s v="Kaffefiltre"/>
        <s v="Kartofler til mos" u="1"/>
        <s v="Peberfrugt, frost" u="1"/>
        <s v="Kylingebryst" u="1"/>
        <s v="Revet ost" u="1"/>
        <s v="Kylingebryster" u="1"/>
        <s v="Vaniljeis" u="1"/>
        <s v="Grønne bønner" u="1"/>
        <s v="Kylling" u="1"/>
      </sharedItems>
    </cacheField>
    <cacheField name="Antal" numFmtId="0">
      <sharedItems containsSemiMixedTypes="0" containsString="0" containsNumber="1" minValue="8.1875000000000003E-3" maxValue="262"/>
    </cacheField>
    <cacheField name="Enh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">
  <r>
    <x v="0"/>
    <n v="1.0916666666666666"/>
    <s v="kg"/>
  </r>
  <r>
    <x v="1"/>
    <n v="1.0916666666666666"/>
    <s v="liter"/>
  </r>
  <r>
    <x v="2"/>
    <n v="2.1833333333333331"/>
    <s v="kg"/>
  </r>
  <r>
    <x v="3"/>
    <n v="10.916666666666666"/>
    <s v="kg"/>
  </r>
  <r>
    <x v="4"/>
    <n v="21.833333333333332"/>
    <s v="stk"/>
  </r>
  <r>
    <x v="5"/>
    <n v="0.3056666666666667"/>
    <s v="kg"/>
  </r>
  <r>
    <x v="6"/>
    <n v="8.7333333333333332E-2"/>
    <s v="kg"/>
  </r>
  <r>
    <x v="7"/>
    <n v="6.55"/>
    <s v="liter"/>
  </r>
  <r>
    <x v="4"/>
    <n v="10.916666666666666"/>
    <s v="stk"/>
  </r>
  <r>
    <x v="8"/>
    <n v="0.81874999999999998"/>
    <s v="kg"/>
  </r>
  <r>
    <x v="9"/>
    <n v="23.200000000000003"/>
    <s v="kg"/>
  </r>
  <r>
    <x v="10"/>
    <n v="0.37120000000000003"/>
    <s v="kg"/>
  </r>
  <r>
    <x v="11"/>
    <n v="0.92800000000000027"/>
    <s v="kg"/>
  </r>
  <r>
    <x v="12"/>
    <n v="0.19487999999999997"/>
    <s v="kg"/>
  </r>
  <r>
    <x v="13"/>
    <n v="0.11136000000000001"/>
    <s v="kg"/>
  </r>
  <r>
    <x v="14"/>
    <n v="7.424E-2"/>
    <s v="kg"/>
  </r>
  <r>
    <x v="6"/>
    <n v="0.178176"/>
    <s v="kg"/>
  </r>
  <r>
    <x v="15"/>
    <n v="11.600000000000001"/>
    <s v="stk"/>
  </r>
  <r>
    <x v="16"/>
    <n v="1.4584666666666668"/>
    <s v="liter"/>
  </r>
  <r>
    <x v="17"/>
    <n v="0.78600000000000003"/>
    <s v="kg"/>
  </r>
  <r>
    <x v="11"/>
    <n v="0.78600000000000003"/>
    <s v="kg"/>
  </r>
  <r>
    <x v="6"/>
    <n v="0.13973333333333335"/>
    <s v="kg"/>
  </r>
  <r>
    <x v="18"/>
    <n v="0.13100000000000001"/>
    <s v="liter"/>
  </r>
  <r>
    <x v="19"/>
    <n v="5.2400000000000002E-2"/>
    <s v="kg"/>
  </r>
  <r>
    <x v="14"/>
    <n v="3.9299999999999995E-2"/>
    <s v="kg"/>
  </r>
  <r>
    <x v="20"/>
    <n v="13.100000000000001"/>
    <s v="stk"/>
  </r>
  <r>
    <x v="21"/>
    <n v="6.5500000000000007"/>
    <s v="kg"/>
  </r>
  <r>
    <x v="22"/>
    <n v="0.49124999999999996"/>
    <s v="kg"/>
  </r>
  <r>
    <x v="16"/>
    <n v="1.6375000000000002"/>
    <s v="liter"/>
  </r>
  <r>
    <x v="6"/>
    <n v="0.13100000000000001"/>
    <s v="kg"/>
  </r>
  <r>
    <x v="5"/>
    <n v="0.45850000000000002"/>
    <s v="kg"/>
  </r>
  <r>
    <x v="23"/>
    <n v="4.0937500000000002E-2"/>
    <s v="kg"/>
  </r>
  <r>
    <x v="14"/>
    <n v="6.5500000000000003E-2"/>
    <s v="kg"/>
  </r>
  <r>
    <x v="24"/>
    <n v="3.2750000000000004"/>
    <s v="liter"/>
  </r>
  <r>
    <x v="25"/>
    <n v="4.09375"/>
    <s v="kg"/>
  </r>
  <r>
    <x v="6"/>
    <n v="0.13100000000000001"/>
    <s v="kg"/>
  </r>
  <r>
    <x v="14"/>
    <n v="6.5500000000000003E-2"/>
    <s v="kg"/>
  </r>
  <r>
    <x v="5"/>
    <n v="0.16375000000000001"/>
    <s v="kg"/>
  </r>
  <r>
    <x v="26"/>
    <n v="87.246000000000009"/>
    <s v="stk"/>
  </r>
  <r>
    <x v="27"/>
    <n v="87.246000000000009"/>
    <s v="stk"/>
  </r>
  <r>
    <x v="28"/>
    <n v="87.246000000000009"/>
    <s v="stk"/>
  </r>
  <r>
    <x v="29"/>
    <n v="16.139200000000002"/>
    <s v="liter"/>
  </r>
  <r>
    <x v="19"/>
    <n v="0.26200000000000001"/>
    <s v="kg"/>
  </r>
  <r>
    <x v="30"/>
    <n v="0.57639999999999991"/>
    <s v="kg"/>
  </r>
  <r>
    <x v="31"/>
    <n v="11.436"/>
    <s v="kg"/>
  </r>
  <r>
    <x v="32"/>
    <n v="1.4409999999999998"/>
    <s v="liter"/>
  </r>
  <r>
    <x v="33"/>
    <n v="22.924999999999997"/>
    <s v="stk"/>
  </r>
  <r>
    <x v="5"/>
    <n v="0.45850000000000007"/>
    <s v="kg"/>
  </r>
  <r>
    <x v="34"/>
    <n v="2.4889999999999999"/>
    <s v="stk"/>
  </r>
  <r>
    <x v="35"/>
    <n v="0.95629999999999993"/>
    <s v="kg"/>
  </r>
  <r>
    <x v="36"/>
    <n v="6.2486999999999995"/>
    <s v="kg"/>
  </r>
  <r>
    <x v="37"/>
    <n v="12.484299999999999"/>
    <s v="bundt"/>
  </r>
  <r>
    <x v="38"/>
    <n v="4.8469999999999995"/>
    <s v="kg"/>
  </r>
  <r>
    <x v="20"/>
    <n v="4.1920000000000002"/>
    <s v="stk"/>
  </r>
  <r>
    <x v="21"/>
    <n v="6.2486999999999995"/>
    <s v="kg"/>
  </r>
  <r>
    <x v="39"/>
    <n v="17.796349999999997"/>
    <s v="kg"/>
  </r>
  <r>
    <x v="7"/>
    <n v="28.034000000000002"/>
    <s v="liter"/>
  </r>
  <r>
    <x v="6"/>
    <n v="0.13100000000000001"/>
    <s v="kg"/>
  </r>
  <r>
    <x v="40"/>
    <n v="11.462499999999999"/>
    <s v="kg"/>
  </r>
  <r>
    <x v="41"/>
    <n v="2.0299999999999998"/>
    <s v="kg"/>
  </r>
  <r>
    <x v="42"/>
    <n v="2.0299999999999998"/>
    <s v="kg"/>
  </r>
  <r>
    <x v="43"/>
    <n v="5.0749999999999993"/>
    <s v="kg"/>
  </r>
  <r>
    <x v="44"/>
    <n v="16.047499999999999"/>
    <s v="liter"/>
  </r>
  <r>
    <x v="45"/>
    <n v="2.2925"/>
    <s v="kg"/>
  </r>
  <r>
    <x v="46"/>
    <n v="18.34"/>
    <s v="stk"/>
  </r>
  <r>
    <x v="47"/>
    <n v="2.7509999999999999"/>
    <s v="kg"/>
  </r>
  <r>
    <x v="6"/>
    <n v="9.169999999999999E-2"/>
    <s v="kg"/>
  </r>
  <r>
    <x v="15"/>
    <n v="13.100000000000001"/>
    <s v="stk"/>
  </r>
  <r>
    <x v="0"/>
    <n v="1.5720000000000001"/>
    <s v="kg"/>
  </r>
  <r>
    <x v="48"/>
    <n v="21.745999999999999"/>
    <s v="liter"/>
  </r>
  <r>
    <x v="6"/>
    <n v="1.1789999999999998"/>
    <s v="kg"/>
  </r>
  <r>
    <x v="5"/>
    <n v="2.3579999999999997"/>
    <s v="kg"/>
  </r>
  <r>
    <x v="49"/>
    <n v="4.4540000000000006"/>
    <s v="liter"/>
  </r>
  <r>
    <x v="50"/>
    <n v="8.6460000000000008"/>
    <s v="kg"/>
  </r>
  <r>
    <x v="51"/>
    <n v="2.8819999999999997"/>
    <s v="kg"/>
  </r>
  <r>
    <x v="3"/>
    <n v="56.592000000000006"/>
    <s v="kg"/>
  </r>
  <r>
    <x v="2"/>
    <n v="14.410000000000002"/>
    <s v="kg"/>
  </r>
  <r>
    <x v="7"/>
    <n v="21.745999999999999"/>
    <s v="liter"/>
  </r>
  <r>
    <x v="52"/>
    <n v="11.200500000000002"/>
    <s v="kg"/>
  </r>
  <r>
    <x v="53"/>
    <n v="3.4799999999999995"/>
    <s v="kg"/>
  </r>
  <r>
    <x v="54"/>
    <n v="3.4799999999999995"/>
    <s v="kg"/>
  </r>
  <r>
    <x v="55"/>
    <n v="6.4845000000000006"/>
    <s v="kg"/>
  </r>
  <r>
    <x v="56"/>
    <n v="6.4845000000000006"/>
    <s v="kg"/>
  </r>
  <r>
    <x v="57"/>
    <n v="5.8950000000000014"/>
    <s v="kg"/>
  </r>
  <r>
    <x v="58"/>
    <n v="3.0654000000000003"/>
    <s v="kg"/>
  </r>
  <r>
    <x v="59"/>
    <n v="78.600000000000009"/>
    <s v="breve"/>
  </r>
  <r>
    <x v="48"/>
    <n v="7.86"/>
    <s v="liter"/>
  </r>
  <r>
    <x v="50"/>
    <n v="4.1265000000000001"/>
    <s v="kg"/>
  </r>
  <r>
    <x v="60"/>
    <n v="4.1265000000000001"/>
    <s v="kg"/>
  </r>
  <r>
    <x v="5"/>
    <n v="3.5369999999999995"/>
    <s v="kg"/>
  </r>
  <r>
    <x v="61"/>
    <n v="47.16"/>
    <s v="liter"/>
  </r>
  <r>
    <x v="62"/>
    <n v="39.300000000000004"/>
    <s v="liter"/>
  </r>
  <r>
    <x v="48"/>
    <n v="47.16"/>
    <s v="liter"/>
  </r>
  <r>
    <x v="63"/>
    <n v="13.05"/>
    <s v="kg"/>
  </r>
  <r>
    <x v="64"/>
    <n v="19.807200000000002"/>
    <s v="kg"/>
  </r>
  <r>
    <x v="34"/>
    <n v="8.2530000000000001"/>
    <s v="stk"/>
  </r>
  <r>
    <x v="65"/>
    <n v="2.3580000000000001"/>
    <s v="kg"/>
  </r>
  <r>
    <x v="21"/>
    <n v="5.8949999999999996"/>
    <s v="kg"/>
  </r>
  <r>
    <x v="66"/>
    <n v="5.8949999999999996"/>
    <s v="bundt"/>
  </r>
  <r>
    <x v="67"/>
    <n v="8.8425000000000011"/>
    <s v="kg"/>
  </r>
  <r>
    <x v="68"/>
    <n v="3.6679999999999997"/>
    <s v="liter"/>
  </r>
  <r>
    <x v="69"/>
    <n v="0.35370000000000001"/>
    <s v="liter"/>
  </r>
  <r>
    <x v="70"/>
    <n v="35.370000000000005"/>
    <s v="terninger"/>
  </r>
  <r>
    <x v="71"/>
    <n v="23.58"/>
    <s v="terninger"/>
  </r>
  <r>
    <x v="72"/>
    <n v="5.8950000000000002E-2"/>
    <s v="kg"/>
  </r>
  <r>
    <x v="73"/>
    <n v="5.8950000000000002E-2"/>
    <s v="kg"/>
  </r>
  <r>
    <x v="19"/>
    <n v="0.1179"/>
    <s v="kg"/>
  </r>
  <r>
    <x v="10"/>
    <n v="0.1179"/>
    <s v="kg"/>
  </r>
  <r>
    <x v="6"/>
    <n v="0.1179"/>
    <s v="kg"/>
  </r>
  <r>
    <x v="14"/>
    <n v="5.8950000000000002E-2"/>
    <s v="kg"/>
  </r>
  <r>
    <x v="40"/>
    <n v="11.593499999999999"/>
    <s v="kg"/>
  </r>
  <r>
    <x v="45"/>
    <n v="6.5500000000000007"/>
    <s v="kg"/>
  </r>
  <r>
    <x v="15"/>
    <n v="13.100000000000001"/>
    <s v="stk"/>
  </r>
  <r>
    <x v="74"/>
    <n v="10.48"/>
    <s v="kg"/>
  </r>
  <r>
    <x v="75"/>
    <n v="1.9649999999999999"/>
    <s v="kg"/>
  </r>
  <r>
    <x v="76"/>
    <n v="3.9299999999999997"/>
    <s v="kg"/>
  </r>
  <r>
    <x v="77"/>
    <n v="4.585"/>
    <s v="kg"/>
  </r>
  <r>
    <x v="78"/>
    <n v="3.8644999999999996"/>
    <s v="kg"/>
  </r>
  <r>
    <x v="3"/>
    <n v="8.1875"/>
    <s v="kg"/>
  </r>
  <r>
    <x v="5"/>
    <n v="1.0916666666666666"/>
    <s v="kg"/>
  </r>
  <r>
    <x v="79"/>
    <n v="1.6375"/>
    <s v="kg"/>
  </r>
  <r>
    <x v="0"/>
    <n v="0.81874999999999998"/>
    <s v="kg"/>
  </r>
  <r>
    <x v="6"/>
    <n v="2.1833333333333333E-2"/>
    <s v="kg"/>
  </r>
  <r>
    <x v="80"/>
    <n v="1.5283333333333333E-2"/>
    <s v="kg"/>
  </r>
  <r>
    <x v="4"/>
    <n v="21.833333333333332"/>
    <s v="stk"/>
  </r>
  <r>
    <x v="48"/>
    <n v="2.1833333333333331"/>
    <s v="liter"/>
  </r>
  <r>
    <x v="79"/>
    <n v="1.9104166666666664"/>
    <s v="kg"/>
  </r>
  <r>
    <x v="5"/>
    <n v="1.9104166666666664"/>
    <s v="kg"/>
  </r>
  <r>
    <x v="4"/>
    <n v="2.62"/>
    <s v="stk"/>
  </r>
  <r>
    <x v="81"/>
    <n v="0.4366666666666667"/>
    <s v="kg"/>
  </r>
  <r>
    <x v="82"/>
    <n v="17.1875"/>
    <s v="kg"/>
  </r>
  <r>
    <x v="65"/>
    <n v="5.7750000000000004"/>
    <s v="kg"/>
  </r>
  <r>
    <x v="83"/>
    <n v="19.25"/>
    <s v="bundt"/>
  </r>
  <r>
    <x v="21"/>
    <n v="3.4650000000000003"/>
    <s v="kg"/>
  </r>
  <r>
    <x v="67"/>
    <n v="5.39"/>
    <s v="kg"/>
  </r>
  <r>
    <x v="64"/>
    <n v="15.400000000000002"/>
    <s v="kg"/>
  </r>
  <r>
    <x v="84"/>
    <n v="1.54E-2"/>
    <s v="kg"/>
  </r>
  <r>
    <x v="34"/>
    <n v="7.7000000000000011"/>
    <s v="stk"/>
  </r>
  <r>
    <x v="10"/>
    <n v="0.42"/>
    <s v="kg"/>
  </r>
  <r>
    <x v="70"/>
    <n v="38.5"/>
    <s v="terninger"/>
  </r>
  <r>
    <x v="7"/>
    <n v="8.4"/>
    <s v="liter"/>
  </r>
  <r>
    <x v="6"/>
    <n v="0.308"/>
    <s v="kg"/>
  </r>
  <r>
    <x v="14"/>
    <n v="7.6999999999999999E-2"/>
    <s v="kg"/>
  </r>
  <r>
    <x v="85"/>
    <n v="61.600000000000009"/>
    <s v="kg"/>
  </r>
  <r>
    <x v="48"/>
    <n v="7.7000000000000011"/>
    <s v="liter"/>
  </r>
  <r>
    <x v="86"/>
    <n v="1.68"/>
    <s v="kg"/>
  </r>
  <r>
    <x v="6"/>
    <n v="0.224"/>
    <s v="kg"/>
  </r>
  <r>
    <x v="14"/>
    <n v="0.112"/>
    <s v="kg"/>
  </r>
  <r>
    <x v="87"/>
    <n v="11.200000000000001"/>
    <s v="kg"/>
  </r>
  <r>
    <x v="45"/>
    <n v="11.200000000000001"/>
    <s v="kg"/>
  </r>
  <r>
    <x v="88"/>
    <n v="1.1200000000000003"/>
    <s v="kg"/>
  </r>
  <r>
    <x v="89"/>
    <n v="3.5"/>
    <s v="kg"/>
  </r>
  <r>
    <x v="90"/>
    <n v="2.8000000000000003"/>
    <s v="kg"/>
  </r>
  <r>
    <x v="15"/>
    <n v="17.5"/>
    <s v="stk"/>
  </r>
  <r>
    <x v="91"/>
    <n v="140"/>
    <s v="stk"/>
  </r>
  <r>
    <x v="19"/>
    <n v="0.13100000000000003"/>
    <s v="kg"/>
  </r>
  <r>
    <x v="34"/>
    <n v="3.2750000000000004"/>
    <s v="stk"/>
  </r>
  <r>
    <x v="35"/>
    <n v="0.49124999999999996"/>
    <s v="kg"/>
  </r>
  <r>
    <x v="49"/>
    <n v="0.49124999999999996"/>
    <s v="liter"/>
  </r>
  <r>
    <x v="10"/>
    <n v="8.1875000000000003E-2"/>
    <s v="kg"/>
  </r>
  <r>
    <x v="92"/>
    <n v="0.13100000000000001"/>
    <s v="kg"/>
  </r>
  <r>
    <x v="67"/>
    <n v="0.49124999999999996"/>
    <s v="kg"/>
  </r>
  <r>
    <x v="93"/>
    <n v="98.25"/>
    <s v="kviste"/>
  </r>
  <r>
    <x v="31"/>
    <n v="12"/>
    <s v="kg"/>
  </r>
  <r>
    <x v="65"/>
    <n v="2.62"/>
    <s v="kg"/>
  </r>
  <r>
    <x v="38"/>
    <n v="4.8469999999999995"/>
    <s v="kg"/>
  </r>
  <r>
    <x v="94"/>
    <n v="8.1875000000000003E-2"/>
    <s v="kg"/>
  </r>
  <r>
    <x v="95"/>
    <n v="8.1875000000000003E-2"/>
    <s v="kg"/>
  </r>
  <r>
    <x v="96"/>
    <n v="8.1875000000000003E-2"/>
    <s v="kg"/>
  </r>
  <r>
    <x v="64"/>
    <n v="13.100000000000001"/>
    <s v="kg"/>
  </r>
  <r>
    <x v="97"/>
    <n v="4.9779999999999998"/>
    <s v="kg"/>
  </r>
  <r>
    <x v="24"/>
    <n v="4.9124999999999996"/>
    <s v="liter"/>
  </r>
  <r>
    <x v="39"/>
    <n v="14.737500000000001"/>
    <s v="kg"/>
  </r>
  <r>
    <x v="4"/>
    <n v="52.400000000000006"/>
    <s v="stk"/>
  </r>
  <r>
    <x v="5"/>
    <n v="2.8819999999999997"/>
    <s v="kg"/>
  </r>
  <r>
    <x v="98"/>
    <n v="1.048"/>
    <s v="kg"/>
  </r>
  <r>
    <x v="3"/>
    <n v="2.1745999999999999"/>
    <s v="kg"/>
  </r>
  <r>
    <x v="99"/>
    <n v="8.6459999999999995E-2"/>
    <s v="kg"/>
  </r>
  <r>
    <x v="86"/>
    <n v="1.7554000000000001"/>
    <s v="kg"/>
  </r>
  <r>
    <x v="28"/>
    <n v="17.554000000000002"/>
    <s v="stk"/>
  </r>
  <r>
    <x v="100"/>
    <n v="1.5720000000000001"/>
    <s v="kg"/>
  </r>
  <r>
    <x v="15"/>
    <n v="13.100000000000001"/>
    <s v="stk"/>
  </r>
  <r>
    <x v="101"/>
    <n v="11.79"/>
    <s v="kg"/>
  </r>
  <r>
    <x v="41"/>
    <n v="3.1320000000000006"/>
    <s v="kg"/>
  </r>
  <r>
    <x v="31"/>
    <n v="6.48"/>
    <s v="kg"/>
  </r>
  <r>
    <x v="102"/>
    <n v="8.8425000000000011"/>
    <s v="liter"/>
  </r>
  <r>
    <x v="103"/>
    <n v="3.4191000000000003"/>
    <s v="kg"/>
  </r>
  <r>
    <x v="4"/>
    <n v="117.9"/>
    <s v="stk"/>
  </r>
  <r>
    <x v="6"/>
    <n v="0.35370000000000001"/>
    <s v="kg"/>
  </r>
  <r>
    <x v="14"/>
    <n v="0.1179"/>
    <s v="kg"/>
  </r>
  <r>
    <x v="104"/>
    <n v="11.527999999999999"/>
    <s v="kg"/>
  </r>
  <r>
    <x v="75"/>
    <n v="1.1789999999999998"/>
    <s v="kg"/>
  </r>
  <r>
    <x v="1"/>
    <n v="0.78600000000000003"/>
    <s v="liter"/>
  </r>
  <r>
    <x v="105"/>
    <n v="0.20960000000000001"/>
    <s v="liter"/>
  </r>
  <r>
    <x v="51"/>
    <n v="1.1789999999999998"/>
    <s v="kg"/>
  </r>
  <r>
    <x v="78"/>
    <n v="1.9649999999999999"/>
    <s v="kg"/>
  </r>
  <r>
    <x v="106"/>
    <n v="17.466666666666665"/>
    <s v="stk"/>
  </r>
  <r>
    <x v="1"/>
    <n v="0.87333333333333341"/>
    <s v="liter"/>
  </r>
  <r>
    <x v="6"/>
    <n v="8.7333333333333332E-2"/>
    <s v="kg"/>
  </r>
  <r>
    <x v="14"/>
    <n v="8.7333333333333332E-2"/>
    <s v="kg"/>
  </r>
  <r>
    <x v="74"/>
    <n v="5.24"/>
    <s v="kg"/>
  </r>
  <r>
    <x v="34"/>
    <n v="1.7466666666666668"/>
    <s v="stk"/>
  </r>
  <r>
    <x v="73"/>
    <n v="0.17466666666666666"/>
    <s v="kg"/>
  </r>
  <r>
    <x v="45"/>
    <n v="2.62"/>
    <s v="kg"/>
  </r>
  <r>
    <x v="107"/>
    <n v="8.1199999999999992"/>
    <s v="kg"/>
  </r>
  <r>
    <x v="4"/>
    <n v="262"/>
    <s v="stk"/>
  </r>
  <r>
    <x v="48"/>
    <n v="2.62"/>
    <s v="liter"/>
  </r>
  <r>
    <x v="6"/>
    <n v="0.13100000000000001"/>
    <s v="kg"/>
  </r>
  <r>
    <x v="14"/>
    <n v="6.5500000000000003E-2"/>
    <s v="kg"/>
  </r>
  <r>
    <x v="42"/>
    <n v="4.0599999999999996"/>
    <s v="kg"/>
  </r>
  <r>
    <x v="85"/>
    <n v="12.104400000000002"/>
    <s v="kg"/>
  </r>
  <r>
    <x v="46"/>
    <n v="4.5391500000000002"/>
    <s v="kg"/>
  </r>
  <r>
    <x v="65"/>
    <n v="4.5391500000000002"/>
    <s v="kg"/>
  </r>
  <r>
    <x v="34"/>
    <n v="1.21044"/>
    <s v="stk"/>
  </r>
  <r>
    <x v="102"/>
    <n v="0.45391500000000001"/>
    <s v="liter"/>
  </r>
  <r>
    <x v="108"/>
    <n v="23.58"/>
    <s v="terninger"/>
  </r>
  <r>
    <x v="41"/>
    <n v="3.3500799999999997"/>
    <s v="kg"/>
  </r>
  <r>
    <x v="6"/>
    <n v="0.13100000000000001"/>
    <s v="kg"/>
  </r>
  <r>
    <x v="14"/>
    <n v="6.5500000000000003E-2"/>
    <s v="kg"/>
  </r>
  <r>
    <x v="48"/>
    <n v="7.5652500000000007"/>
    <s v="liter"/>
  </r>
  <r>
    <x v="0"/>
    <n v="0.96284999999999998"/>
    <s v="kg"/>
  </r>
  <r>
    <x v="5"/>
    <n v="0.20632500000000001"/>
    <s v="kg"/>
  </r>
  <r>
    <x v="6"/>
    <n v="0.20632500000000001"/>
    <s v="kg"/>
  </r>
  <r>
    <x v="109"/>
    <n v="1.8863999999999999"/>
    <s v="liter"/>
  </r>
  <r>
    <x v="49"/>
    <n v="3.78328"/>
    <s v="liter"/>
  </r>
  <r>
    <x v="3"/>
    <n v="13.231000000000002"/>
    <s v="kg"/>
  </r>
  <r>
    <x v="110"/>
    <n v="24.360000000000003"/>
    <s v="kg"/>
  </r>
  <r>
    <x v="11"/>
    <n v="0.55680000000000007"/>
    <s v="kg"/>
  </r>
  <r>
    <x v="111"/>
    <n v="0.69600000000000006"/>
    <s v="liter"/>
  </r>
  <r>
    <x v="112"/>
    <n v="0.69600000000000006"/>
    <s v="liter"/>
  </r>
  <r>
    <x v="34"/>
    <n v="2.9000000000000004"/>
    <s v="stk"/>
  </r>
  <r>
    <x v="69"/>
    <n v="0.11600000000000001"/>
    <s v="liter"/>
  </r>
  <r>
    <x v="36"/>
    <n v="8.1875"/>
    <s v="kg"/>
  </r>
  <r>
    <x v="113"/>
    <n v="3.2750000000000004"/>
    <s v="liter"/>
  </r>
  <r>
    <x v="102"/>
    <n v="8.1875"/>
    <s v="liter"/>
  </r>
  <r>
    <x v="65"/>
    <n v="1.6375000000000002"/>
    <s v="kg"/>
  </r>
  <r>
    <x v="114"/>
    <n v="0.32750000000000001"/>
    <s v="kg"/>
  </r>
  <r>
    <x v="71"/>
    <n v="32.75"/>
    <s v="terninger"/>
  </r>
  <r>
    <x v="6"/>
    <n v="0.13100000000000001"/>
    <s v="kg"/>
  </r>
  <r>
    <x v="14"/>
    <n v="3.2750000000000001E-2"/>
    <s v="kg"/>
  </r>
  <r>
    <x v="115"/>
    <n v="6.5500000000000007"/>
    <s v="kg"/>
  </r>
  <r>
    <x v="21"/>
    <n v="6.5500000000000007"/>
    <s v="kg"/>
  </r>
  <r>
    <x v="116"/>
    <n v="6.5500000000000007"/>
    <s v="kg"/>
  </r>
  <r>
    <x v="85"/>
    <n v="32.75"/>
    <s v="kg"/>
  </r>
  <r>
    <x v="117"/>
    <n v="6.5500000000000007"/>
    <s v="kg"/>
  </r>
  <r>
    <x v="49"/>
    <n v="6.5500000000000007"/>
    <s v="liter"/>
  </r>
  <r>
    <x v="118"/>
    <n v="0.13100000000000001"/>
    <s v="kg"/>
  </r>
  <r>
    <x v="6"/>
    <n v="7.8600000000000003E-2"/>
    <s v="kg"/>
  </r>
  <r>
    <x v="14"/>
    <n v="6.5500000000000003E-2"/>
    <s v="kg"/>
  </r>
  <r>
    <x v="119"/>
    <n v="0.13100000000000001"/>
    <s v="kg"/>
  </r>
  <r>
    <x v="120"/>
    <n v="18.34"/>
    <s v="stk"/>
  </r>
  <r>
    <x v="75"/>
    <n v="2.0960000000000001"/>
    <s v="kg"/>
  </r>
  <r>
    <x v="41"/>
    <n v="0.62880000000000003"/>
    <s v="kg"/>
  </r>
  <r>
    <x v="16"/>
    <n v="3.0130000000000001E-2"/>
    <s v="liter"/>
  </r>
  <r>
    <x v="24"/>
    <n v="4.0609999999999999"/>
    <s v="liter"/>
  </r>
  <r>
    <x v="32"/>
    <n v="3.9300000000000002E-2"/>
    <s v="liter"/>
  </r>
  <r>
    <x v="121"/>
    <n v="2.0960000000000001"/>
    <s v="kg"/>
  </r>
  <r>
    <x v="51"/>
    <n v="0.91700000000000015"/>
    <s v="kg"/>
  </r>
  <r>
    <x v="5"/>
    <n v="0.65500000000000003"/>
    <s v="kg"/>
  </r>
  <r>
    <x v="100"/>
    <n v="2.046875"/>
    <s v="kg"/>
  </r>
  <r>
    <x v="86"/>
    <n v="1.1053125000000001"/>
    <s v="kg"/>
  </r>
  <r>
    <x v="4"/>
    <n v="40.9375"/>
    <s v="stk"/>
  </r>
  <r>
    <x v="5"/>
    <n v="3.1112500000000001"/>
    <s v="kg"/>
  </r>
  <r>
    <x v="3"/>
    <n v="0.53218750000000004"/>
    <s v="kg"/>
  </r>
  <r>
    <x v="99"/>
    <n v="1.0234375E-2"/>
    <s v="kg"/>
  </r>
  <r>
    <x v="6"/>
    <n v="8.1875000000000003E-3"/>
    <s v="kg"/>
  </r>
  <r>
    <x v="122"/>
    <n v="9.8250000000000004E-2"/>
    <s v="kg"/>
  </r>
  <r>
    <x v="123"/>
    <n v="16.375"/>
    <s v="liter"/>
  </r>
  <r>
    <x v="124"/>
    <n v="1.6375000000000002"/>
    <s v="liter"/>
  </r>
  <r>
    <x v="91"/>
    <n v="131"/>
    <s v="stk"/>
  </r>
  <r>
    <x v="21"/>
    <n v="13.100000000000001"/>
    <s v="stk"/>
  </r>
  <r>
    <x v="125"/>
    <n v="26.200000000000003"/>
    <s v="stk"/>
  </r>
  <r>
    <x v="24"/>
    <n v="4.585"/>
    <s v="liter"/>
  </r>
  <r>
    <x v="119"/>
    <n v="0.13100000000000001"/>
    <s v="kg"/>
  </r>
  <r>
    <x v="126"/>
    <n v="2.6200000000000001E-2"/>
    <s v="kg"/>
  </r>
  <r>
    <x v="17"/>
    <n v="0.65500000000000003"/>
    <s v="kg"/>
  </r>
  <r>
    <x v="34"/>
    <n v="13.100000000000001"/>
    <s v="fed"/>
  </r>
  <r>
    <x v="127"/>
    <n v="200"/>
    <s v="par"/>
  </r>
  <r>
    <x v="128"/>
    <n v="100"/>
    <s v="par"/>
  </r>
  <r>
    <x v="129"/>
    <n v="2"/>
    <s v="pakker"/>
  </r>
  <r>
    <x v="130"/>
    <n v="30"/>
    <s v="stk"/>
  </r>
  <r>
    <x v="131"/>
    <n v="10"/>
    <s v="stk"/>
  </r>
  <r>
    <x v="132"/>
    <n v="30"/>
    <s v="stk"/>
  </r>
  <r>
    <x v="133"/>
    <n v="10"/>
    <s v="liter"/>
  </r>
  <r>
    <x v="134"/>
    <n v="100"/>
    <s v="stk"/>
  </r>
  <r>
    <x v="135"/>
    <n v="100"/>
    <s v="stk"/>
  </r>
  <r>
    <x v="136"/>
    <n v="5"/>
    <s v="par"/>
  </r>
  <r>
    <x v="137"/>
    <n v="2"/>
    <s v="flasker"/>
  </r>
  <r>
    <x v="138"/>
    <n v="1"/>
    <s v="liter"/>
  </r>
  <r>
    <x v="139"/>
    <n v="4"/>
    <s v="ruller"/>
  </r>
  <r>
    <x v="140"/>
    <n v="8"/>
    <s v="ruller"/>
  </r>
  <r>
    <x v="141"/>
    <n v="3"/>
    <s v="kasser"/>
  </r>
  <r>
    <x v="142"/>
    <n v="1"/>
    <s v="kasser"/>
  </r>
  <r>
    <x v="143"/>
    <n v="4"/>
    <s v="kasser"/>
  </r>
  <r>
    <x v="144"/>
    <n v="50"/>
    <s v="stk"/>
  </r>
  <r>
    <x v="145"/>
    <n v="150"/>
    <s v="meter"/>
  </r>
  <r>
    <x v="146"/>
    <n v="200"/>
    <s v="meter"/>
  </r>
  <r>
    <x v="147"/>
    <n v="150"/>
    <s v="meter"/>
  </r>
  <r>
    <x v="148"/>
    <n v="10"/>
    <s v="stk"/>
  </r>
  <r>
    <x v="149"/>
    <n v="24"/>
    <s v="stk"/>
  </r>
  <r>
    <x v="150"/>
    <n v="2"/>
    <s v="pakker"/>
  </r>
  <r>
    <x v="151"/>
    <n v="1"/>
    <s v="pakker"/>
  </r>
  <r>
    <x v="6"/>
    <n v="1"/>
    <s v="kg"/>
  </r>
  <r>
    <x v="126"/>
    <n v="0.5"/>
    <s v="kg"/>
  </r>
  <r>
    <x v="14"/>
    <n v="0.2"/>
    <s v="kg"/>
  </r>
  <r>
    <x v="49"/>
    <n v="10"/>
    <s v="liter"/>
  </r>
  <r>
    <x v="86"/>
    <n v="1"/>
    <s v="kg"/>
  </r>
  <r>
    <x v="5"/>
    <n v="2"/>
    <s v="kg"/>
  </r>
  <r>
    <x v="3"/>
    <n v="10"/>
    <s v="kg"/>
  </r>
  <r>
    <x v="58"/>
    <n v="1"/>
    <s v="k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1:B155" firstHeaderRow="2" firstDataRow="2" firstDataCol="1"/>
  <pivotFields count="3">
    <pivotField axis="axisRow" showAll="0" sortType="ascending">
      <items count="161">
        <item x="141"/>
        <item x="125"/>
        <item x="119"/>
        <item x="77"/>
        <item x="107"/>
        <item x="41"/>
        <item x="146"/>
        <item x="99"/>
        <item x="105"/>
        <item x="69"/>
        <item x="28"/>
        <item x="73"/>
        <item x="66"/>
        <item x="120"/>
        <item x="11"/>
        <item x="13"/>
        <item x="36"/>
        <item x="19"/>
        <item x="124"/>
        <item x="106"/>
        <item x="32"/>
        <item x="42"/>
        <item x="60"/>
        <item x="24"/>
        <item x="22"/>
        <item x="16"/>
        <item x="135"/>
        <item x="128"/>
        <item x="127"/>
        <item x="134"/>
        <item x="130"/>
        <item x="15"/>
        <item x="37"/>
        <item x="35"/>
        <item x="93"/>
        <item x="62"/>
        <item x="139"/>
        <item x="140"/>
        <item x="2"/>
        <item x="92"/>
        <item m="1" x="158"/>
        <item x="104"/>
        <item x="71"/>
        <item x="21"/>
        <item x="132"/>
        <item x="96"/>
        <item x="0"/>
        <item x="64"/>
        <item x="63"/>
        <item x="50"/>
        <item x="3"/>
        <item x="114"/>
        <item x="20"/>
        <item x="34"/>
        <item x="113"/>
        <item x="108"/>
        <item x="137"/>
        <item x="143"/>
        <item x="149"/>
        <item x="150"/>
        <item x="88"/>
        <item x="58"/>
        <item x="151"/>
        <item x="122"/>
        <item x="94"/>
        <item x="80"/>
        <item x="85"/>
        <item m="1" x="152"/>
        <item x="17"/>
        <item x="97"/>
        <item x="29"/>
        <item x="95"/>
        <item m="1" x="154"/>
        <item m="1" x="156"/>
        <item m="1" x="159"/>
        <item x="31"/>
        <item x="84"/>
        <item x="48"/>
        <item x="33"/>
        <item x="65"/>
        <item x="44"/>
        <item x="79"/>
        <item x="55"/>
        <item x="25"/>
        <item x="61"/>
        <item x="45"/>
        <item x="100"/>
        <item x="87"/>
        <item x="9"/>
        <item x="70"/>
        <item x="110"/>
        <item x="76"/>
        <item x="1"/>
        <item x="131"/>
        <item x="136"/>
        <item x="148"/>
        <item x="72"/>
        <item x="52"/>
        <item x="10"/>
        <item x="91"/>
        <item x="103"/>
        <item x="40"/>
        <item x="117"/>
        <item x="14"/>
        <item x="38"/>
        <item m="1" x="153"/>
        <item x="81"/>
        <item x="83"/>
        <item x="116"/>
        <item x="102"/>
        <item x="46"/>
        <item x="27"/>
        <item x="49"/>
        <item m="1" x="155"/>
        <item x="39"/>
        <item x="121"/>
        <item x="57"/>
        <item x="30"/>
        <item x="115"/>
        <item x="75"/>
        <item x="68"/>
        <item x="78"/>
        <item x="89"/>
        <item x="90"/>
        <item x="126"/>
        <item x="6"/>
        <item x="12"/>
        <item x="8"/>
        <item x="54"/>
        <item x="43"/>
        <item x="82"/>
        <item x="86"/>
        <item x="56"/>
        <item x="51"/>
        <item x="112"/>
        <item x="101"/>
        <item x="53"/>
        <item x="23"/>
        <item x="47"/>
        <item x="138"/>
        <item x="129"/>
        <item x="5"/>
        <item x="111"/>
        <item x="147"/>
        <item x="18"/>
        <item x="59"/>
        <item x="118"/>
        <item x="142"/>
        <item x="74"/>
        <item x="67"/>
        <item x="133"/>
        <item x="7"/>
        <item m="1" x="157"/>
        <item x="123"/>
        <item x="98"/>
        <item x="144"/>
        <item x="145"/>
        <item x="109"/>
        <item x="26"/>
        <item x="4"/>
        <item t="default"/>
      </items>
    </pivotField>
    <pivotField dataField="1" showAll="0"/>
    <pivotField showAll="0"/>
  </pivotFields>
  <rowFields count="1">
    <field x="0"/>
  </rowFields>
  <rowItems count="1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Items count="1">
    <i/>
  </colItems>
  <dataFields count="1">
    <dataField name="Sum of Antal" fld="1" baseField="0" baseItem="0"/>
  </dataFields>
  <formats count="62">
    <format dxfId="61">
      <pivotArea collapsedLevelsAreSubtotals="1" fieldPosition="0">
        <references count="1">
          <reference field="0" count="1">
            <x v="11"/>
          </reference>
        </references>
      </pivotArea>
    </format>
    <format dxfId="60">
      <pivotArea dataOnly="0" labelOnly="1" fieldPosition="0">
        <references count="1">
          <reference field="0" count="1">
            <x v="11"/>
          </reference>
        </references>
      </pivotArea>
    </format>
    <format dxfId="59">
      <pivotArea collapsedLevelsAreSubtotals="1" fieldPosition="0">
        <references count="1">
          <reference field="0" count="1">
            <x v="39"/>
          </reference>
        </references>
      </pivotArea>
    </format>
    <format dxfId="58">
      <pivotArea dataOnly="0" labelOnly="1" fieldPosition="0">
        <references count="1">
          <reference field="0" count="1">
            <x v="39"/>
          </reference>
        </references>
      </pivotArea>
    </format>
    <format dxfId="57">
      <pivotArea collapsedLevelsAreSubtotals="1" fieldPosition="0">
        <references count="1">
          <reference field="0" count="1">
            <x v="45"/>
          </reference>
        </references>
      </pivotArea>
    </format>
    <format dxfId="56">
      <pivotArea dataOnly="0" labelOnly="1" fieldPosition="0">
        <references count="1">
          <reference field="0" count="1">
            <x v="45"/>
          </reference>
        </references>
      </pivotArea>
    </format>
    <format dxfId="55">
      <pivotArea collapsedLevelsAreSubtotals="1" fieldPosition="0">
        <references count="1">
          <reference field="0" count="1">
            <x v="64"/>
          </reference>
        </references>
      </pivotArea>
    </format>
    <format dxfId="54">
      <pivotArea dataOnly="0" labelOnly="1" fieldPosition="0">
        <references count="1">
          <reference field="0" count="1">
            <x v="64"/>
          </reference>
        </references>
      </pivotArea>
    </format>
    <format dxfId="53">
      <pivotArea collapsedLevelsAreSubtotals="1" fieldPosition="0">
        <references count="1">
          <reference field="0" count="1">
            <x v="71"/>
          </reference>
        </references>
      </pivotArea>
    </format>
    <format dxfId="52">
      <pivotArea dataOnly="0" labelOnly="1" fieldPosition="0">
        <references count="1">
          <reference field="0" count="1">
            <x v="71"/>
          </reference>
        </references>
      </pivotArea>
    </format>
    <format dxfId="51">
      <pivotArea collapsedLevelsAreSubtotals="1" fieldPosition="0">
        <references count="1">
          <reference field="0" count="1">
            <x v="96"/>
          </reference>
        </references>
      </pivotArea>
    </format>
    <format dxfId="50">
      <pivotArea dataOnly="0" labelOnly="1" fieldPosition="0">
        <references count="1">
          <reference field="0" count="1">
            <x v="96"/>
          </reference>
        </references>
      </pivotArea>
    </format>
    <format dxfId="49">
      <pivotArea collapsedLevelsAreSubtotals="1" fieldPosition="0">
        <references count="1">
          <reference field="0" count="1">
            <x v="98"/>
          </reference>
        </references>
      </pivotArea>
    </format>
    <format dxfId="48">
      <pivotArea dataOnly="0" labelOnly="1" fieldPosition="0">
        <references count="1">
          <reference field="0" count="1">
            <x v="98"/>
          </reference>
        </references>
      </pivotArea>
    </format>
    <format dxfId="47">
      <pivotArea collapsedLevelsAreSubtotals="1" fieldPosition="0">
        <references count="1">
          <reference field="0" count="1">
            <x v="146"/>
          </reference>
        </references>
      </pivotArea>
    </format>
    <format dxfId="46">
      <pivotArea dataOnly="0" labelOnly="1" fieldPosition="0">
        <references count="1">
          <reference field="0" count="1">
            <x v="146"/>
          </reference>
        </references>
      </pivotArea>
    </format>
    <format dxfId="45">
      <pivotArea collapsedLevelsAreSubtotals="1" fieldPosition="0">
        <references count="1">
          <reference field="0" count="1">
            <x v="1"/>
          </reference>
        </references>
      </pivotArea>
    </format>
    <format dxfId="44">
      <pivotArea dataOnly="0" labelOnly="1" fieldPosition="0">
        <references count="1">
          <reference field="0" count="1">
            <x v="1"/>
          </reference>
        </references>
      </pivotArea>
    </format>
    <format dxfId="43">
      <pivotArea collapsedLevelsAreSubtotals="1" fieldPosition="0">
        <references count="1">
          <reference field="0" count="1">
            <x v="12"/>
          </reference>
        </references>
      </pivotArea>
    </format>
    <format dxfId="42">
      <pivotArea dataOnly="0" labelOnly="1" fieldPosition="0">
        <references count="1">
          <reference field="0" count="1">
            <x v="12"/>
          </reference>
        </references>
      </pivotArea>
    </format>
    <format dxfId="41">
      <pivotArea collapsedLevelsAreSubtotals="1" fieldPosition="0">
        <references count="1">
          <reference field="0" count="2">
            <x v="33"/>
            <x v="34"/>
          </reference>
        </references>
      </pivotArea>
    </format>
    <format dxfId="40">
      <pivotArea dataOnly="0" labelOnly="1" fieldPosition="0">
        <references count="1">
          <reference field="0" count="2">
            <x v="33"/>
            <x v="34"/>
          </reference>
        </references>
      </pivotArea>
    </format>
    <format dxfId="39">
      <pivotArea collapsedLevelsAreSubtotals="1" fieldPosition="0">
        <references count="1">
          <reference field="0" count="1">
            <x v="43"/>
          </reference>
        </references>
      </pivotArea>
    </format>
    <format dxfId="38">
      <pivotArea dataOnly="0" labelOnly="1" fieldPosition="0">
        <references count="1">
          <reference field="0" count="1">
            <x v="43"/>
          </reference>
        </references>
      </pivotArea>
    </format>
    <format dxfId="37">
      <pivotArea collapsedLevelsAreSubtotals="1" fieldPosition="0">
        <references count="1">
          <reference field="0" count="1">
            <x v="53"/>
          </reference>
        </references>
      </pivotArea>
    </format>
    <format dxfId="36">
      <pivotArea dataOnly="0" labelOnly="1" fieldPosition="0">
        <references count="1">
          <reference field="0" count="1">
            <x v="53"/>
          </reference>
        </references>
      </pivotArea>
    </format>
    <format dxfId="35">
      <pivotArea collapsedLevelsAreSubtotals="1" fieldPosition="0">
        <references count="1">
          <reference field="0" count="1">
            <x v="148"/>
          </reference>
        </references>
      </pivotArea>
    </format>
    <format dxfId="34">
      <pivotArea dataOnly="0" labelOnly="1" fieldPosition="0">
        <references count="1">
          <reference field="0" count="1">
            <x v="148"/>
          </reference>
        </references>
      </pivotArea>
    </format>
    <format dxfId="33">
      <pivotArea collapsedLevelsAreSubtotals="1" fieldPosition="0">
        <references count="1">
          <reference field="0" count="1">
            <x v="103"/>
          </reference>
        </references>
      </pivotArea>
    </format>
    <format dxfId="32">
      <pivotArea dataOnly="0" labelOnly="1" fieldPosition="0">
        <references count="1">
          <reference field="0" count="1">
            <x v="103"/>
          </reference>
        </references>
      </pivotArea>
    </format>
    <format dxfId="31">
      <pivotArea collapsedLevelsAreSubtotals="1" fieldPosition="0">
        <references count="1">
          <reference field="0" count="1">
            <x v="15"/>
          </reference>
        </references>
      </pivotArea>
    </format>
    <format dxfId="30">
      <pivotArea dataOnly="0" labelOnly="1" fieldPosition="0">
        <references count="1">
          <reference field="0" count="1">
            <x v="15"/>
          </reference>
        </references>
      </pivotArea>
    </format>
    <format dxfId="29">
      <pivotArea collapsedLevelsAreSubtotals="1" fieldPosition="0">
        <references count="1">
          <reference field="0" count="1">
            <x v="65"/>
          </reference>
        </references>
      </pivotArea>
    </format>
    <format dxfId="28">
      <pivotArea dataOnly="0" labelOnly="1" fieldPosition="0">
        <references count="1">
          <reference field="0" count="1">
            <x v="65"/>
          </reference>
        </references>
      </pivotArea>
    </format>
    <format dxfId="27">
      <pivotArea collapsedLevelsAreSubtotals="1" fieldPosition="0">
        <references count="1">
          <reference field="0" count="1">
            <x v="48"/>
          </reference>
        </references>
      </pivotArea>
    </format>
    <format dxfId="26">
      <pivotArea dataOnly="0" labelOnly="1" fieldPosition="0">
        <references count="1">
          <reference field="0" count="1">
            <x v="48"/>
          </reference>
        </references>
      </pivotArea>
    </format>
    <format dxfId="25">
      <pivotArea collapsedLevelsAreSubtotals="1" fieldPosition="0">
        <references count="1">
          <reference field="0" count="1">
            <x v="75"/>
          </reference>
        </references>
      </pivotArea>
    </format>
    <format dxfId="24">
      <pivotArea dataOnly="0" labelOnly="1" fieldPosition="0">
        <references count="1">
          <reference field="0" count="1">
            <x v="75"/>
          </reference>
        </references>
      </pivotArea>
    </format>
    <format dxfId="23">
      <pivotArea collapsedLevelsAreSubtotals="1" fieldPosition="0">
        <references count="1">
          <reference field="0" count="1">
            <x v="34"/>
          </reference>
        </references>
      </pivotArea>
    </format>
    <format dxfId="22">
      <pivotArea dataOnly="0" labelOnly="1" fieldPosition="0">
        <references count="1">
          <reference field="0" count="1">
            <x v="34"/>
          </reference>
        </references>
      </pivotArea>
    </format>
    <format dxfId="21">
      <pivotArea collapsedLevelsAreSubtotals="1" fieldPosition="0">
        <references count="1">
          <reference field="0" count="1">
            <x v="66"/>
          </reference>
        </references>
      </pivotArea>
    </format>
    <format dxfId="20">
      <pivotArea dataOnly="0" labelOnly="1" fieldPosition="0">
        <references count="1">
          <reference field="0" count="1">
            <x v="66"/>
          </reference>
        </references>
      </pivotArea>
    </format>
    <format dxfId="19">
      <pivotArea collapsedLevelsAreSubtotals="1" fieldPosition="0">
        <references count="1">
          <reference field="0" count="1">
            <x v="79"/>
          </reference>
        </references>
      </pivotArea>
    </format>
    <format dxfId="18">
      <pivotArea dataOnly="0" labelOnly="1" fieldPosition="0">
        <references count="1">
          <reference field="0" count="1">
            <x v="79"/>
          </reference>
        </references>
      </pivotArea>
    </format>
    <format dxfId="17">
      <pivotArea collapsedLevelsAreSubtotals="1" fieldPosition="0">
        <references count="1">
          <reference field="0" count="1">
            <x v="144"/>
          </reference>
        </references>
      </pivotArea>
    </format>
    <format dxfId="16">
      <pivotArea dataOnly="0" labelOnly="1" fieldPosition="0">
        <references count="1">
          <reference field="0" count="1">
            <x v="144"/>
          </reference>
        </references>
      </pivotArea>
    </format>
    <format dxfId="15">
      <pivotArea collapsedLevelsAreSubtotals="1" fieldPosition="0">
        <references count="1">
          <reference field="0" count="1">
            <x v="127"/>
          </reference>
        </references>
      </pivotArea>
    </format>
    <format dxfId="14">
      <pivotArea dataOnly="0" labelOnly="1" fieldPosition="0">
        <references count="1">
          <reference field="0" count="1">
            <x v="127"/>
          </reference>
        </references>
      </pivotArea>
    </format>
    <format dxfId="13">
      <pivotArea collapsedLevelsAreSubtotals="1" fieldPosition="0">
        <references count="1">
          <reference field="0" count="1">
            <x v="50"/>
          </reference>
        </references>
      </pivotArea>
    </format>
    <format dxfId="12">
      <pivotArea dataOnly="0" labelOnly="1" fieldPosition="0">
        <references count="1">
          <reference field="0" count="1">
            <x v="50"/>
          </reference>
        </references>
      </pivotArea>
    </format>
    <format dxfId="11">
      <pivotArea collapsedLevelsAreSubtotals="1" fieldPosition="0">
        <references count="1">
          <reference field="0" count="1">
            <x v="106"/>
          </reference>
        </references>
      </pivotArea>
    </format>
    <format dxfId="10">
      <pivotArea dataOnly="0" labelOnly="1" fieldPosition="0">
        <references count="1">
          <reference field="0" count="1">
            <x v="106"/>
          </reference>
        </references>
      </pivotArea>
    </format>
    <format dxfId="9">
      <pivotArea collapsedLevelsAreSubtotals="1" fieldPosition="0">
        <references count="1">
          <reference field="0" count="1">
            <x v="126"/>
          </reference>
        </references>
      </pivotArea>
    </format>
    <format dxfId="8">
      <pivotArea dataOnly="0" labelOnly="1" fieldPosition="0">
        <references count="1">
          <reference field="0" count="1">
            <x v="126"/>
          </reference>
        </references>
      </pivotArea>
    </format>
    <format dxfId="7">
      <pivotArea type="all" dataOnly="0" outline="0" fieldPosition="0"/>
    </format>
    <format dxfId="6">
      <pivotArea dataOnly="0" labelOnly="1" fieldPosition="0">
        <references count="1">
          <reference field="0" count="1">
            <x v="14"/>
          </reference>
        </references>
      </pivotArea>
    </format>
    <format dxfId="5">
      <pivotArea dataOnly="0" labelOnly="1" fieldPosition="0">
        <references count="1">
          <reference field="0" count="1">
            <x v="15"/>
          </reference>
        </references>
      </pivotArea>
    </format>
    <format dxfId="4">
      <pivotArea dataOnly="0" labelOnly="1" fieldPosition="0">
        <references count="1">
          <reference field="0" count="1">
            <x v="125"/>
          </reference>
        </references>
      </pivotArea>
    </format>
    <format dxfId="3">
      <pivotArea dataOnly="0" labelOnly="1" fieldPosition="0">
        <references count="1">
          <reference field="0" count="1">
            <x v="88"/>
          </reference>
        </references>
      </pivotArea>
    </format>
    <format dxfId="2">
      <pivotArea dataOnly="0" labelOnly="1" fieldPosition="0">
        <references count="1">
          <reference field="0" count="1">
            <x v="98"/>
          </reference>
        </references>
      </pivotArea>
    </format>
    <format dxfId="1">
      <pivotArea dataOnly="0" labelOnly="1" fieldPosition="0">
        <references count="1">
          <reference field="0" count="1">
            <x v="103"/>
          </reference>
        </references>
      </pivotArea>
    </format>
    <format dxfId="0">
      <pivotArea dataOnly="0" labelOnly="1" fieldPosition="0">
        <references count="1">
          <reference field="0" count="1">
            <x v="12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50" zoomScaleNormal="150" zoomScalePageLayoutView="150" workbookViewId="0">
      <selection activeCell="B13" sqref="B13"/>
    </sheetView>
  </sheetViews>
  <sheetFormatPr baseColWidth="10" defaultColWidth="8.83203125" defaultRowHeight="14" x14ac:dyDescent="0"/>
  <cols>
    <col min="1" max="1" width="14.1640625" bestFit="1" customWidth="1"/>
    <col min="2" max="2" width="12.1640625" bestFit="1" customWidth="1"/>
    <col min="3" max="3" width="11.83203125" bestFit="1" customWidth="1"/>
    <col min="4" max="4" width="17.1640625" bestFit="1" customWidth="1"/>
    <col min="5" max="5" width="14.83203125" customWidth="1"/>
    <col min="6" max="6" width="21.83203125" bestFit="1" customWidth="1"/>
    <col min="7" max="7" width="11.6640625" bestFit="1" customWidth="1"/>
    <col min="8" max="8" width="11" bestFit="1" customWidth="1"/>
    <col min="9" max="9" width="53.33203125" bestFit="1" customWidth="1"/>
    <col min="10" max="10" width="20.6640625" customWidth="1"/>
    <col min="11" max="11" width="15.83203125" customWidth="1"/>
    <col min="12" max="12" width="10.83203125" customWidth="1"/>
  </cols>
  <sheetData>
    <row r="1" spans="1:9" ht="18">
      <c r="A1" s="122" t="s">
        <v>218</v>
      </c>
      <c r="B1" s="123"/>
      <c r="C1" s="2"/>
    </row>
    <row r="2" spans="1:9" ht="15" thickBot="1"/>
    <row r="3" spans="1:9" ht="15" thickBot="1">
      <c r="A3" s="8"/>
      <c r="B3" s="7" t="s">
        <v>204</v>
      </c>
      <c r="C3" s="7" t="s">
        <v>205</v>
      </c>
      <c r="D3" s="7" t="s">
        <v>206</v>
      </c>
      <c r="E3" s="7" t="s">
        <v>207</v>
      </c>
      <c r="F3" s="7" t="s">
        <v>208</v>
      </c>
    </row>
    <row r="4" spans="1:9" ht="35.25" customHeight="1" thickBot="1">
      <c r="A4" s="9" t="s">
        <v>17</v>
      </c>
      <c r="B4" s="6" t="s">
        <v>61</v>
      </c>
      <c r="C4" s="6" t="s">
        <v>140</v>
      </c>
      <c r="D4" s="6" t="s">
        <v>140</v>
      </c>
      <c r="E4" s="6" t="s">
        <v>44</v>
      </c>
      <c r="F4" s="6" t="s">
        <v>140</v>
      </c>
      <c r="H4" s="71"/>
    </row>
    <row r="5" spans="1:9" ht="36" customHeight="1" thickBot="1">
      <c r="A5" s="9" t="s">
        <v>48</v>
      </c>
      <c r="B5" s="6" t="s">
        <v>67</v>
      </c>
      <c r="C5" s="6" t="s">
        <v>112</v>
      </c>
      <c r="D5" s="6" t="s">
        <v>142</v>
      </c>
      <c r="E5" s="6" t="s">
        <v>225</v>
      </c>
      <c r="F5" s="6" t="s">
        <v>61</v>
      </c>
    </row>
    <row r="6" spans="1:9" ht="38.25" customHeight="1" thickBot="1">
      <c r="A6" s="9" t="s">
        <v>65</v>
      </c>
      <c r="B6" s="6" t="s">
        <v>110</v>
      </c>
      <c r="C6" s="6" t="s">
        <v>66</v>
      </c>
      <c r="D6" s="6" t="s">
        <v>219</v>
      </c>
      <c r="E6" s="6" t="s">
        <v>110</v>
      </c>
      <c r="F6" s="6" t="s">
        <v>61</v>
      </c>
      <c r="H6" s="71"/>
      <c r="I6" s="12"/>
    </row>
    <row r="7" spans="1:9" ht="38.25" customHeight="1" thickBot="1">
      <c r="A7" s="9" t="s">
        <v>46</v>
      </c>
      <c r="B7" s="6" t="s">
        <v>203</v>
      </c>
      <c r="C7" s="6" t="s">
        <v>113</v>
      </c>
      <c r="D7" s="6" t="s">
        <v>68</v>
      </c>
      <c r="E7" s="6" t="s">
        <v>37</v>
      </c>
      <c r="F7" s="6" t="s">
        <v>61</v>
      </c>
      <c r="H7" s="12"/>
    </row>
    <row r="8" spans="1:9" ht="29" thickBot="1">
      <c r="A8" s="9" t="s">
        <v>47</v>
      </c>
      <c r="B8" s="6" t="s">
        <v>209</v>
      </c>
      <c r="C8" s="6" t="s">
        <v>111</v>
      </c>
      <c r="D8" s="6" t="s">
        <v>82</v>
      </c>
      <c r="E8" s="6" t="s">
        <v>229</v>
      </c>
      <c r="F8" s="6" t="s">
        <v>61</v>
      </c>
    </row>
    <row r="9" spans="1:9">
      <c r="A9" s="10"/>
      <c r="B9" s="10"/>
    </row>
    <row r="10" spans="1:9" ht="15" thickBot="1">
      <c r="A10" s="5"/>
      <c r="B10" s="11"/>
    </row>
    <row r="11" spans="1:9">
      <c r="A11" s="13" t="s">
        <v>69</v>
      </c>
      <c r="B11" s="15">
        <f>29+102</f>
        <v>131</v>
      </c>
      <c r="C11" s="16"/>
      <c r="D11" s="99" t="s">
        <v>241</v>
      </c>
      <c r="E11" s="46"/>
    </row>
    <row r="12" spans="1:9" ht="16" customHeight="1">
      <c r="A12" s="17" t="s">
        <v>70</v>
      </c>
      <c r="B12" s="18">
        <f>4*85</f>
        <v>340</v>
      </c>
      <c r="C12" s="104"/>
      <c r="D12" s="12" t="s">
        <v>242</v>
      </c>
      <c r="E12" s="96">
        <v>11</v>
      </c>
    </row>
    <row r="13" spans="1:9">
      <c r="A13" s="17" t="s">
        <v>58</v>
      </c>
      <c r="B13" s="19">
        <f>B12*B11</f>
        <v>44540</v>
      </c>
      <c r="C13" s="16"/>
      <c r="D13" s="97" t="s">
        <v>249</v>
      </c>
      <c r="E13" s="96">
        <v>4</v>
      </c>
    </row>
    <row r="14" spans="1:9">
      <c r="A14" s="17" t="s">
        <v>59</v>
      </c>
      <c r="B14" s="20">
        <f>Akkumuleret!H155</f>
        <v>31372.45</v>
      </c>
      <c r="C14" s="16"/>
      <c r="D14" s="97" t="s">
        <v>243</v>
      </c>
      <c r="E14" s="96">
        <v>1</v>
      </c>
    </row>
    <row r="15" spans="1:9" ht="15" thickBot="1">
      <c r="A15" s="14" t="s">
        <v>60</v>
      </c>
      <c r="B15" s="28">
        <f>B13-B14</f>
        <v>13167.55</v>
      </c>
      <c r="C15" s="16"/>
      <c r="D15" s="98" t="s">
        <v>244</v>
      </c>
      <c r="E15" s="96"/>
    </row>
    <row r="16" spans="1:9">
      <c r="B16" s="1"/>
      <c r="C16" s="32"/>
      <c r="D16" s="98" t="s">
        <v>245</v>
      </c>
      <c r="E16" s="100"/>
      <c r="F16" s="32"/>
      <c r="H16" s="32"/>
    </row>
    <row r="17" spans="1:8">
      <c r="A17" s="84"/>
      <c r="B17" s="85"/>
      <c r="D17" s="98" t="s">
        <v>246</v>
      </c>
      <c r="E17" s="100"/>
      <c r="F17" s="25"/>
      <c r="G17" s="35"/>
    </row>
    <row r="18" spans="1:8">
      <c r="A18" s="88"/>
      <c r="B18" s="86"/>
      <c r="D18" s="98"/>
      <c r="E18" s="101"/>
      <c r="G18" s="35"/>
    </row>
    <row r="19" spans="1:8">
      <c r="A19" s="22"/>
      <c r="B19" s="87"/>
      <c r="D19" s="98"/>
      <c r="E19" s="101"/>
    </row>
    <row r="20" spans="1:8">
      <c r="A20" s="4"/>
      <c r="B20" s="33"/>
      <c r="C20" s="32"/>
      <c r="D20" s="98"/>
      <c r="E20" s="101"/>
    </row>
    <row r="21" spans="1:8">
      <c r="A21" s="4"/>
      <c r="B21" s="33"/>
      <c r="D21" s="98"/>
      <c r="E21" s="101"/>
    </row>
    <row r="22" spans="1:8">
      <c r="A22" s="4"/>
      <c r="B22" s="33"/>
      <c r="E22" s="34"/>
    </row>
    <row r="23" spans="1:8">
      <c r="A23" s="4"/>
      <c r="B23" s="33"/>
      <c r="E23" s="34"/>
    </row>
    <row r="24" spans="1:8">
      <c r="A24" s="4"/>
      <c r="B24" s="33"/>
      <c r="E24" s="34"/>
    </row>
    <row r="25" spans="1:8">
      <c r="A25" s="4"/>
      <c r="B25" s="33"/>
      <c r="E25" s="34"/>
    </row>
    <row r="26" spans="1:8">
      <c r="A26" s="4"/>
      <c r="B26" s="33"/>
      <c r="E26" s="34"/>
    </row>
    <row r="27" spans="1:8">
      <c r="A27" s="4"/>
      <c r="B27" s="33"/>
      <c r="E27" s="34"/>
    </row>
    <row r="28" spans="1:8">
      <c r="A28" s="4"/>
      <c r="B28" s="33"/>
      <c r="E28" s="34"/>
    </row>
    <row r="29" spans="1:8">
      <c r="A29" s="4"/>
      <c r="B29" s="33"/>
      <c r="D29" s="25"/>
      <c r="F29" s="39"/>
      <c r="H29" s="33"/>
    </row>
    <row r="30" spans="1:8">
      <c r="A30" s="4"/>
      <c r="B30" s="33"/>
      <c r="D30" s="25"/>
      <c r="F30" s="39"/>
    </row>
    <row r="31" spans="1:8">
      <c r="A31" s="4"/>
      <c r="B31" s="33"/>
      <c r="D31" s="25"/>
      <c r="E31" s="39"/>
    </row>
    <row r="32" spans="1:8">
      <c r="A32" s="4"/>
      <c r="B32" s="33"/>
      <c r="D32" s="3"/>
      <c r="E32" s="40"/>
    </row>
    <row r="33" spans="1:5">
      <c r="A33" s="4"/>
      <c r="B33" s="33"/>
      <c r="E33" s="34"/>
    </row>
    <row r="34" spans="1:5">
      <c r="A34" s="4"/>
      <c r="B34" s="33"/>
      <c r="E34" s="34"/>
    </row>
    <row r="35" spans="1:5">
      <c r="A35" s="4"/>
      <c r="B35" s="33"/>
      <c r="E35" s="34"/>
    </row>
    <row r="36" spans="1:5">
      <c r="A36" s="4"/>
      <c r="B36" s="33"/>
      <c r="E36" s="34"/>
    </row>
    <row r="37" spans="1:5">
      <c r="A37" s="4"/>
      <c r="B37" s="33"/>
      <c r="E37" s="34"/>
    </row>
    <row r="38" spans="1:5">
      <c r="A38" s="4"/>
      <c r="B38" s="33"/>
      <c r="E38" s="34"/>
    </row>
    <row r="39" spans="1:5">
      <c r="A39" s="4"/>
      <c r="B39" s="4"/>
      <c r="E39" s="34"/>
    </row>
    <row r="40" spans="1:5">
      <c r="A40" s="4"/>
      <c r="B40" s="4"/>
      <c r="E40" s="34"/>
    </row>
    <row r="41" spans="1:5">
      <c r="A41" s="4"/>
      <c r="B41" s="4"/>
      <c r="E41" s="34"/>
    </row>
    <row r="42" spans="1:5">
      <c r="A42" s="4"/>
      <c r="B42" s="4"/>
      <c r="E42" s="34"/>
    </row>
    <row r="43" spans="1:5">
      <c r="A43" s="4"/>
      <c r="B43" s="4"/>
      <c r="E43" s="34"/>
    </row>
    <row r="44" spans="1:5">
      <c r="A44" s="4"/>
      <c r="B44" s="4"/>
      <c r="E44" s="34"/>
    </row>
    <row r="45" spans="1:5">
      <c r="A45" s="4"/>
      <c r="B45" s="4"/>
      <c r="E45" s="34"/>
    </row>
    <row r="46" spans="1:5">
      <c r="A46" s="4"/>
      <c r="B46" s="4"/>
    </row>
    <row r="47" spans="1:5">
      <c r="A47" s="4"/>
      <c r="B47" s="4"/>
    </row>
    <row r="48" spans="1:5">
      <c r="A48" s="4"/>
      <c r="B48" s="4"/>
    </row>
    <row r="49" spans="1:2">
      <c r="A49" s="4"/>
      <c r="B49" s="4"/>
    </row>
    <row r="50" spans="1:2">
      <c r="A50" s="4"/>
      <c r="B50" s="4"/>
    </row>
  </sheetData>
  <mergeCells count="1">
    <mergeCell ref="A1:B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0"/>
  <sheetViews>
    <sheetView topLeftCell="A317" zoomScale="125" zoomScaleNormal="125" zoomScalePageLayoutView="125" workbookViewId="0">
      <selection activeCell="D307" sqref="D307"/>
    </sheetView>
  </sheetViews>
  <sheetFormatPr baseColWidth="10" defaultColWidth="8.83203125" defaultRowHeight="14" x14ac:dyDescent="0"/>
  <cols>
    <col min="1" max="1" width="26.6640625" style="23" bestFit="1" customWidth="1"/>
    <col min="2" max="4" width="8.83203125" style="23"/>
    <col min="5" max="5" width="12.33203125" style="24" bestFit="1" customWidth="1"/>
    <col min="6" max="6" width="13.1640625" style="24" customWidth="1"/>
    <col min="7" max="7" width="26.5" style="23" customWidth="1"/>
    <col min="8" max="8" width="11.83203125" style="23" customWidth="1"/>
    <col min="9" max="9" width="14.5" style="23" customWidth="1"/>
    <col min="10" max="10" width="19.6640625" style="47" customWidth="1"/>
    <col min="11" max="11" width="8.83203125" style="44"/>
    <col min="12" max="12" width="15" style="47" customWidth="1"/>
    <col min="13" max="13" width="26.6640625" style="23" bestFit="1" customWidth="1"/>
    <col min="14" max="14" width="7.33203125" style="27" bestFit="1" customWidth="1"/>
    <col min="15" max="15" width="8.1640625" style="23" bestFit="1" customWidth="1"/>
    <col min="16" max="16" width="6" style="23" customWidth="1"/>
    <col min="17" max="17" width="21.83203125" style="23" bestFit="1" customWidth="1"/>
    <col min="18" max="18" width="6.33203125" style="23" bestFit="1" customWidth="1"/>
    <col min="19" max="19" width="5.5" style="23" bestFit="1" customWidth="1"/>
    <col min="20" max="20" width="8.83203125" style="23"/>
    <col min="21" max="21" width="25.33203125" style="23" customWidth="1"/>
    <col min="22" max="16384" width="8.83203125" style="23"/>
  </cols>
  <sheetData>
    <row r="1" spans="1:17" ht="23">
      <c r="A1" s="137" t="s">
        <v>116</v>
      </c>
      <c r="B1" s="137"/>
      <c r="C1" s="137"/>
      <c r="D1" s="137"/>
      <c r="E1" s="42"/>
      <c r="F1" s="42"/>
      <c r="G1" s="137" t="s">
        <v>71</v>
      </c>
      <c r="H1" s="137"/>
      <c r="I1" s="137"/>
      <c r="M1" s="137" t="s">
        <v>74</v>
      </c>
      <c r="N1" s="137"/>
      <c r="O1" s="137"/>
    </row>
    <row r="3" spans="1:17" ht="18">
      <c r="A3" s="130" t="str">
        <f>Oversigt!B5</f>
        <v>Pulled pork</v>
      </c>
      <c r="B3" s="130"/>
      <c r="C3" s="130"/>
      <c r="D3" s="130"/>
      <c r="E3" s="43"/>
      <c r="F3" s="44"/>
      <c r="G3" s="130" t="str">
        <f t="shared" ref="G3:G39" si="0">A3</f>
        <v>Pulled pork</v>
      </c>
      <c r="H3" s="130"/>
      <c r="I3" s="130"/>
      <c r="M3" s="130" t="str">
        <f>A3</f>
        <v>Pulled pork</v>
      </c>
      <c r="N3" s="130"/>
      <c r="O3" s="130"/>
    </row>
    <row r="4" spans="1:17" ht="15">
      <c r="A4" s="127" t="s">
        <v>104</v>
      </c>
      <c r="B4" s="127"/>
      <c r="C4" s="127"/>
      <c r="D4" s="45" t="s">
        <v>118</v>
      </c>
      <c r="E4" s="44" t="s">
        <v>119</v>
      </c>
      <c r="F4" s="44" t="s">
        <v>202</v>
      </c>
      <c r="G4" s="127" t="str">
        <f t="shared" si="0"/>
        <v>Burgerboller</v>
      </c>
      <c r="H4" s="127"/>
      <c r="I4" s="127"/>
      <c r="M4" s="127" t="str">
        <f>G4</f>
        <v>Burgerboller</v>
      </c>
      <c r="N4" s="127"/>
      <c r="O4" s="127"/>
      <c r="P4" s="48">
        <f>E6/F5*Oversigt!$B$11</f>
        <v>218.33333333333334</v>
      </c>
      <c r="Q4" s="47" t="str">
        <f>F6</f>
        <v>boller</v>
      </c>
    </row>
    <row r="5" spans="1:17">
      <c r="A5" s="23" t="s">
        <v>15</v>
      </c>
      <c r="B5" s="23">
        <v>0.05</v>
      </c>
      <c r="C5" s="23" t="s">
        <v>1</v>
      </c>
      <c r="D5" s="41">
        <v>1</v>
      </c>
      <c r="E5" s="44" t="s">
        <v>117</v>
      </c>
      <c r="F5" s="44">
        <v>6</v>
      </c>
      <c r="G5" s="23" t="str">
        <f t="shared" si="0"/>
        <v>Gær</v>
      </c>
      <c r="H5" s="23">
        <f t="shared" ref="H5:H13" si="1">(B5*D5)/$F$5</f>
        <v>8.3333333333333332E-3</v>
      </c>
      <c r="I5" s="23" t="str">
        <f t="shared" ref="I5:I14" si="2">C5</f>
        <v>kg</v>
      </c>
      <c r="J5" s="44"/>
      <c r="M5" s="23" t="str">
        <f>G5</f>
        <v>Gær</v>
      </c>
      <c r="N5" s="27">
        <f>H5*Oversigt!$B$11</f>
        <v>1.0916666666666666</v>
      </c>
      <c r="O5" s="23" t="str">
        <f>I5</f>
        <v>kg</v>
      </c>
    </row>
    <row r="6" spans="1:17">
      <c r="A6" s="23" t="s">
        <v>13</v>
      </c>
      <c r="B6" s="23">
        <v>0.05</v>
      </c>
      <c r="C6" s="23" t="s">
        <v>36</v>
      </c>
      <c r="D6" s="41">
        <v>1</v>
      </c>
      <c r="E6" s="44">
        <v>10</v>
      </c>
      <c r="F6" s="44" t="s">
        <v>121</v>
      </c>
      <c r="G6" s="23" t="str">
        <f t="shared" si="0"/>
        <v>Olivenolie</v>
      </c>
      <c r="H6" s="23">
        <f t="shared" si="1"/>
        <v>8.3333333333333332E-3</v>
      </c>
      <c r="I6" s="23" t="str">
        <f t="shared" si="2"/>
        <v>liter</v>
      </c>
      <c r="J6" s="44"/>
      <c r="M6" s="23" t="str">
        <f t="shared" ref="M6:M14" si="3">G6</f>
        <v>Olivenolie</v>
      </c>
      <c r="N6" s="27">
        <f>H6*Oversigt!$B$11</f>
        <v>1.0916666666666666</v>
      </c>
      <c r="O6" s="23" t="str">
        <f t="shared" ref="O6:O14" si="4">I6</f>
        <v>liter</v>
      </c>
    </row>
    <row r="7" spans="1:17">
      <c r="A7" s="23" t="s">
        <v>94</v>
      </c>
      <c r="B7" s="23">
        <v>0.1</v>
      </c>
      <c r="C7" s="23" t="s">
        <v>1</v>
      </c>
      <c r="D7" s="41">
        <v>1</v>
      </c>
      <c r="G7" s="23" t="str">
        <f t="shared" si="0"/>
        <v>Fuldkornshvedemel</v>
      </c>
      <c r="H7" s="23">
        <f t="shared" si="1"/>
        <v>1.6666666666666666E-2</v>
      </c>
      <c r="I7" s="23" t="str">
        <f t="shared" si="2"/>
        <v>kg</v>
      </c>
      <c r="J7" s="44"/>
      <c r="M7" s="23" t="str">
        <f t="shared" si="3"/>
        <v>Fuldkornshvedemel</v>
      </c>
      <c r="N7" s="27">
        <f>H7*Oversigt!$B$11</f>
        <v>2.1833333333333331</v>
      </c>
      <c r="O7" s="23" t="str">
        <f t="shared" si="4"/>
        <v>kg</v>
      </c>
    </row>
    <row r="8" spans="1:17">
      <c r="A8" s="24" t="s">
        <v>32</v>
      </c>
      <c r="B8" s="23">
        <v>0.5</v>
      </c>
      <c r="C8" s="23" t="s">
        <v>1</v>
      </c>
      <c r="D8" s="41">
        <v>1</v>
      </c>
      <c r="G8" s="23" t="str">
        <f t="shared" si="0"/>
        <v>Hvedemel</v>
      </c>
      <c r="H8" s="23">
        <f t="shared" si="1"/>
        <v>8.3333333333333329E-2</v>
      </c>
      <c r="I8" s="23" t="str">
        <f t="shared" si="2"/>
        <v>kg</v>
      </c>
      <c r="J8" s="44"/>
      <c r="M8" s="23" t="str">
        <f t="shared" si="3"/>
        <v>Hvedemel</v>
      </c>
      <c r="N8" s="27">
        <f>H8*Oversigt!$B$11</f>
        <v>10.916666666666666</v>
      </c>
      <c r="O8" s="23" t="str">
        <f t="shared" si="4"/>
        <v>kg</v>
      </c>
    </row>
    <row r="9" spans="1:17">
      <c r="A9" s="24" t="s">
        <v>33</v>
      </c>
      <c r="B9" s="23">
        <v>1</v>
      </c>
      <c r="C9" s="23" t="s">
        <v>4</v>
      </c>
      <c r="D9" s="41">
        <v>1</v>
      </c>
      <c r="G9" s="23" t="str">
        <f t="shared" si="0"/>
        <v>Æg</v>
      </c>
      <c r="H9" s="23">
        <f t="shared" si="1"/>
        <v>0.16666666666666666</v>
      </c>
      <c r="I9" s="23" t="str">
        <f t="shared" si="2"/>
        <v>stk</v>
      </c>
      <c r="J9" s="44"/>
      <c r="M9" s="23" t="str">
        <f t="shared" si="3"/>
        <v>Æg</v>
      </c>
      <c r="N9" s="27">
        <f>H9*Oversigt!$B$11</f>
        <v>21.833333333333332</v>
      </c>
      <c r="O9" s="23" t="str">
        <f t="shared" si="4"/>
        <v>stk</v>
      </c>
    </row>
    <row r="10" spans="1:17">
      <c r="A10" s="24" t="s">
        <v>16</v>
      </c>
      <c r="B10" s="23">
        <v>1.4E-2</v>
      </c>
      <c r="C10" s="23" t="s">
        <v>1</v>
      </c>
      <c r="D10" s="41">
        <v>1</v>
      </c>
      <c r="G10" s="23" t="str">
        <f t="shared" si="0"/>
        <v>Sukker</v>
      </c>
      <c r="H10" s="83">
        <f t="shared" si="1"/>
        <v>2.3333333333333335E-3</v>
      </c>
      <c r="I10" s="23" t="str">
        <f t="shared" si="2"/>
        <v>kg</v>
      </c>
      <c r="J10" s="44"/>
      <c r="M10" s="23" t="str">
        <f t="shared" si="3"/>
        <v>Sukker</v>
      </c>
      <c r="N10" s="27">
        <f>H10*Oversigt!$B$11</f>
        <v>0.3056666666666667</v>
      </c>
      <c r="O10" s="23" t="str">
        <f t="shared" si="4"/>
        <v>kg</v>
      </c>
    </row>
    <row r="11" spans="1:17">
      <c r="A11" s="24" t="s">
        <v>106</v>
      </c>
      <c r="B11" s="23">
        <v>4.0000000000000001E-3</v>
      </c>
      <c r="C11" s="23" t="s">
        <v>1</v>
      </c>
      <c r="D11" s="41">
        <v>1</v>
      </c>
      <c r="G11" s="23" t="str">
        <f t="shared" si="0"/>
        <v>Salt, groft</v>
      </c>
      <c r="H11" s="23">
        <f t="shared" si="1"/>
        <v>6.6666666666666664E-4</v>
      </c>
      <c r="I11" s="23" t="str">
        <f t="shared" si="2"/>
        <v>kg</v>
      </c>
      <c r="J11" s="44"/>
      <c r="M11" s="23" t="str">
        <f t="shared" si="3"/>
        <v>Salt, groft</v>
      </c>
      <c r="N11" s="27">
        <f>H11*Oversigt!$B$11</f>
        <v>8.7333333333333332E-2</v>
      </c>
      <c r="O11" s="23" t="str">
        <f t="shared" si="4"/>
        <v>kg</v>
      </c>
    </row>
    <row r="12" spans="1:17">
      <c r="A12" s="23" t="s">
        <v>115</v>
      </c>
      <c r="B12" s="23">
        <v>0.3</v>
      </c>
      <c r="C12" s="23" t="s">
        <v>36</v>
      </c>
      <c r="D12" s="41">
        <v>1</v>
      </c>
      <c r="G12" s="23" t="str">
        <f t="shared" si="0"/>
        <v>Vand</v>
      </c>
      <c r="H12" s="23">
        <f t="shared" si="1"/>
        <v>4.9999999999999996E-2</v>
      </c>
      <c r="I12" s="23" t="str">
        <f t="shared" si="2"/>
        <v>liter</v>
      </c>
      <c r="J12" s="44"/>
      <c r="M12" s="23" t="str">
        <f t="shared" si="3"/>
        <v>Vand</v>
      </c>
      <c r="N12" s="27">
        <f>H12*Oversigt!$B$11</f>
        <v>6.55</v>
      </c>
      <c r="O12" s="23" t="str">
        <f t="shared" si="4"/>
        <v>liter</v>
      </c>
    </row>
    <row r="13" spans="1:17">
      <c r="A13" s="24" t="s">
        <v>33</v>
      </c>
      <c r="B13" s="23">
        <v>1</v>
      </c>
      <c r="C13" s="23" t="s">
        <v>4</v>
      </c>
      <c r="D13" s="41">
        <v>0.5</v>
      </c>
      <c r="G13" s="23" t="str">
        <f t="shared" si="0"/>
        <v>Æg</v>
      </c>
      <c r="H13" s="23">
        <f t="shared" si="1"/>
        <v>8.3333333333333329E-2</v>
      </c>
      <c r="I13" s="23" t="str">
        <f t="shared" si="2"/>
        <v>stk</v>
      </c>
      <c r="J13" s="44"/>
      <c r="M13" s="23" t="str">
        <f t="shared" si="3"/>
        <v>Æg</v>
      </c>
      <c r="N13" s="27">
        <f>H13*Oversigt!$B$11</f>
        <v>10.916666666666666</v>
      </c>
      <c r="O13" s="23" t="str">
        <f t="shared" si="4"/>
        <v>stk</v>
      </c>
    </row>
    <row r="14" spans="1:17">
      <c r="A14" s="24" t="s">
        <v>95</v>
      </c>
      <c r="B14" s="23">
        <v>0.15</v>
      </c>
      <c r="C14" s="23" t="s">
        <v>1</v>
      </c>
      <c r="D14" s="41">
        <v>0.25</v>
      </c>
      <c r="G14" s="23" t="str">
        <f t="shared" si="0"/>
        <v>Sesamfrø</v>
      </c>
      <c r="H14" s="23">
        <f>(B14*D14)/$F$5</f>
        <v>6.2499999999999995E-3</v>
      </c>
      <c r="I14" s="23" t="str">
        <f t="shared" si="2"/>
        <v>kg</v>
      </c>
      <c r="J14" s="44"/>
      <c r="M14" s="23" t="str">
        <f t="shared" si="3"/>
        <v>Sesamfrø</v>
      </c>
      <c r="N14" s="27">
        <f>H14*Oversigt!$B$11</f>
        <v>0.81874999999999998</v>
      </c>
      <c r="O14" s="23" t="str">
        <f t="shared" si="4"/>
        <v>kg</v>
      </c>
    </row>
    <row r="15" spans="1:17" ht="15">
      <c r="A15" s="127" t="s">
        <v>114</v>
      </c>
      <c r="B15" s="127"/>
      <c r="C15" s="127"/>
      <c r="D15" s="45" t="s">
        <v>118</v>
      </c>
      <c r="E15" s="44" t="s">
        <v>119</v>
      </c>
      <c r="F15" s="44" t="s">
        <v>202</v>
      </c>
      <c r="G15" s="127" t="str">
        <f t="shared" si="0"/>
        <v>Kød</v>
      </c>
      <c r="H15" s="127"/>
      <c r="I15" s="127"/>
      <c r="J15" s="44" t="str">
        <f>Oversigt!D12</f>
        <v>Vegetar</v>
      </c>
      <c r="K15" s="44">
        <f>Oversigt!E12</f>
        <v>11</v>
      </c>
      <c r="M15" s="127" t="str">
        <f>G15</f>
        <v>Kød</v>
      </c>
      <c r="N15" s="127"/>
      <c r="O15" s="127"/>
      <c r="P15" s="48"/>
      <c r="Q15" s="47"/>
    </row>
    <row r="16" spans="1:17">
      <c r="A16" s="23" t="s">
        <v>120</v>
      </c>
      <c r="B16" s="23">
        <v>2</v>
      </c>
      <c r="C16" s="23" t="s">
        <v>1</v>
      </c>
      <c r="D16" s="41">
        <v>1</v>
      </c>
      <c r="E16" s="44" t="s">
        <v>117</v>
      </c>
      <c r="F16" s="44">
        <v>10</v>
      </c>
      <c r="G16" s="23" t="str">
        <f t="shared" si="0"/>
        <v>Nakkefilet/steg</v>
      </c>
      <c r="H16" s="50">
        <f t="shared" ref="H16:H23" si="5">(B16*D16)/$F$16</f>
        <v>0.2</v>
      </c>
      <c r="I16" s="23" t="str">
        <f t="shared" ref="I16:I23" si="6">C16</f>
        <v>kg</v>
      </c>
      <c r="J16" s="44" t="str">
        <f>Oversigt!D13</f>
        <v>Svinekød/halal</v>
      </c>
      <c r="K16" s="44">
        <f>Oversigt!E13</f>
        <v>4</v>
      </c>
      <c r="M16" s="23" t="str">
        <f>G16</f>
        <v>Nakkefilet/steg</v>
      </c>
      <c r="N16" s="27">
        <f>H16*(Oversigt!$B$11-$K$15-$K$16)</f>
        <v>23.200000000000003</v>
      </c>
      <c r="O16" s="23" t="str">
        <f>I16</f>
        <v>kg</v>
      </c>
    </row>
    <row r="17" spans="1:21">
      <c r="A17" s="23" t="s">
        <v>73</v>
      </c>
      <c r="B17" s="23">
        <v>0.05</v>
      </c>
      <c r="C17" s="23" t="s">
        <v>1</v>
      </c>
      <c r="D17" s="41">
        <v>0.64</v>
      </c>
      <c r="E17" s="44"/>
      <c r="F17" s="44"/>
      <c r="G17" s="23" t="str">
        <f t="shared" si="0"/>
        <v>Paprika</v>
      </c>
      <c r="H17" s="50">
        <f t="shared" si="5"/>
        <v>3.2000000000000002E-3</v>
      </c>
      <c r="I17" s="23" t="str">
        <f t="shared" si="6"/>
        <v>kg</v>
      </c>
      <c r="J17" s="44"/>
      <c r="M17" s="23" t="str">
        <f t="shared" ref="M17:M23" si="7">G17</f>
        <v>Paprika</v>
      </c>
      <c r="N17" s="27">
        <f>H17*(Oversigt!$B$11-$K$15-$K$16)</f>
        <v>0.37120000000000003</v>
      </c>
      <c r="O17" s="23" t="str">
        <f t="shared" ref="O17:O23" si="8">I17</f>
        <v>kg</v>
      </c>
    </row>
    <row r="18" spans="1:21">
      <c r="A18" s="23" t="s">
        <v>35</v>
      </c>
      <c r="B18" s="23">
        <v>0.05</v>
      </c>
      <c r="C18" s="23" t="s">
        <v>1</v>
      </c>
      <c r="D18" s="41">
        <v>1.6</v>
      </c>
      <c r="E18" s="44"/>
      <c r="G18" s="23" t="str">
        <f t="shared" si="0"/>
        <v>Brun farin</v>
      </c>
      <c r="H18" s="50">
        <f t="shared" si="5"/>
        <v>8.0000000000000019E-3</v>
      </c>
      <c r="I18" s="23" t="str">
        <f t="shared" si="6"/>
        <v>kg</v>
      </c>
      <c r="J18" s="44"/>
      <c r="M18" s="23" t="str">
        <f t="shared" si="7"/>
        <v>Brun farin</v>
      </c>
      <c r="N18" s="27">
        <f>H18*(Oversigt!$B$11-$K$15-$K$16)</f>
        <v>0.92800000000000027</v>
      </c>
      <c r="O18" s="23" t="str">
        <f t="shared" si="8"/>
        <v>kg</v>
      </c>
    </row>
    <row r="19" spans="1:21">
      <c r="A19" s="24" t="s">
        <v>96</v>
      </c>
      <c r="B19" s="23">
        <v>1.4E-2</v>
      </c>
      <c r="C19" s="23" t="s">
        <v>1</v>
      </c>
      <c r="D19" s="41">
        <v>1.2</v>
      </c>
      <c r="E19" s="44"/>
      <c r="G19" s="23" t="str">
        <f t="shared" si="0"/>
        <v>Sennepspulver</v>
      </c>
      <c r="H19" s="50">
        <f t="shared" si="5"/>
        <v>1.6799999999999999E-3</v>
      </c>
      <c r="I19" s="23" t="str">
        <f t="shared" si="6"/>
        <v>kg</v>
      </c>
      <c r="J19" s="44"/>
      <c r="M19" s="23" t="str">
        <f t="shared" si="7"/>
        <v>Sennepspulver</v>
      </c>
      <c r="N19" s="27">
        <f>H19*(Oversigt!$B$11-$K$15-$K$16)</f>
        <v>0.19487999999999997</v>
      </c>
      <c r="O19" s="23" t="str">
        <f t="shared" si="8"/>
        <v>kg</v>
      </c>
    </row>
    <row r="20" spans="1:21">
      <c r="A20" s="24" t="s">
        <v>30</v>
      </c>
      <c r="B20" s="23">
        <v>1.2E-2</v>
      </c>
      <c r="C20" s="23" t="s">
        <v>1</v>
      </c>
      <c r="D20" s="41">
        <v>0.8</v>
      </c>
      <c r="E20" s="44"/>
      <c r="G20" s="23" t="str">
        <f t="shared" si="0"/>
        <v>Cayennepeber</v>
      </c>
      <c r="H20" s="50">
        <f t="shared" si="5"/>
        <v>9.6000000000000013E-4</v>
      </c>
      <c r="I20" s="23" t="str">
        <f t="shared" si="6"/>
        <v>kg</v>
      </c>
      <c r="J20" s="44"/>
      <c r="M20" s="23" t="str">
        <f t="shared" si="7"/>
        <v>Cayennepeber</v>
      </c>
      <c r="N20" s="27">
        <f>H20*(Oversigt!$B$11-$K$15-$K$16)</f>
        <v>0.11136000000000001</v>
      </c>
      <c r="O20" s="23" t="str">
        <f t="shared" si="8"/>
        <v>kg</v>
      </c>
    </row>
    <row r="21" spans="1:21">
      <c r="A21" s="24" t="s">
        <v>31</v>
      </c>
      <c r="B21" s="23">
        <v>1.6E-2</v>
      </c>
      <c r="C21" s="23" t="s">
        <v>1</v>
      </c>
      <c r="D21" s="41">
        <v>0.4</v>
      </c>
      <c r="E21" s="44"/>
      <c r="G21" s="23" t="str">
        <f t="shared" si="0"/>
        <v>Peber</v>
      </c>
      <c r="H21" s="50">
        <f t="shared" si="5"/>
        <v>6.4000000000000005E-4</v>
      </c>
      <c r="I21" s="23" t="str">
        <f t="shared" si="6"/>
        <v>kg</v>
      </c>
      <c r="J21" s="44"/>
      <c r="M21" s="23" t="str">
        <f t="shared" si="7"/>
        <v>Peber</v>
      </c>
      <c r="N21" s="27">
        <f>H21*(Oversigt!$B$11-$K$15-$K$16)</f>
        <v>7.424E-2</v>
      </c>
      <c r="O21" s="23" t="str">
        <f t="shared" si="8"/>
        <v>kg</v>
      </c>
    </row>
    <row r="22" spans="1:21">
      <c r="A22" s="24" t="s">
        <v>106</v>
      </c>
      <c r="B22" s="23">
        <v>2.4E-2</v>
      </c>
      <c r="C22" s="23" t="s">
        <v>1</v>
      </c>
      <c r="D22" s="41">
        <v>0.64</v>
      </c>
      <c r="E22" s="44"/>
      <c r="G22" s="23" t="str">
        <f t="shared" si="0"/>
        <v>Salt, groft</v>
      </c>
      <c r="H22" s="50">
        <f t="shared" si="5"/>
        <v>1.536E-3</v>
      </c>
      <c r="I22" s="23" t="str">
        <f t="shared" si="6"/>
        <v>kg</v>
      </c>
      <c r="J22" s="44"/>
      <c r="M22" s="23" t="str">
        <f t="shared" si="7"/>
        <v>Salt, groft</v>
      </c>
      <c r="N22" s="27">
        <f>H22*(Oversigt!$B$11-$K$15-$K$16)</f>
        <v>0.178176</v>
      </c>
      <c r="O22" s="23" t="str">
        <f t="shared" si="8"/>
        <v>kg</v>
      </c>
    </row>
    <row r="23" spans="1:21">
      <c r="A23" s="24" t="s">
        <v>223</v>
      </c>
      <c r="B23" s="23">
        <v>1</v>
      </c>
      <c r="C23" s="23" t="s">
        <v>4</v>
      </c>
      <c r="D23" s="41">
        <v>1</v>
      </c>
      <c r="E23" s="44"/>
      <c r="G23" s="23" t="str">
        <f t="shared" si="0"/>
        <v>Foliebakker</v>
      </c>
      <c r="H23" s="50">
        <f t="shared" si="5"/>
        <v>0.1</v>
      </c>
      <c r="I23" s="23" t="str">
        <f t="shared" si="6"/>
        <v>stk</v>
      </c>
      <c r="J23" s="44"/>
      <c r="M23" s="23" t="str">
        <f t="shared" si="7"/>
        <v>Foliebakker</v>
      </c>
      <c r="N23" s="27">
        <f>H23*(Oversigt!$B$11-$K$15-$K$16)</f>
        <v>11.600000000000001</v>
      </c>
      <c r="O23" s="23" t="str">
        <f t="shared" si="8"/>
        <v>stk</v>
      </c>
    </row>
    <row r="24" spans="1:21" ht="15">
      <c r="A24" s="127" t="s">
        <v>234</v>
      </c>
      <c r="B24" s="127"/>
      <c r="C24" s="127"/>
      <c r="D24" s="45" t="s">
        <v>118</v>
      </c>
      <c r="E24" s="44" t="s">
        <v>119</v>
      </c>
      <c r="F24" s="44" t="s">
        <v>202</v>
      </c>
      <c r="G24" s="127" t="str">
        <f t="shared" si="0"/>
        <v>Chilisauce</v>
      </c>
      <c r="H24" s="127"/>
      <c r="I24" s="127"/>
      <c r="J24" s="44"/>
      <c r="M24" s="127" t="str">
        <f>G24</f>
        <v>Chilisauce</v>
      </c>
      <c r="N24" s="127"/>
      <c r="O24" s="127"/>
      <c r="P24" s="52"/>
      <c r="Q24" s="52"/>
      <c r="R24" s="52"/>
      <c r="S24" s="52"/>
      <c r="T24" s="52"/>
      <c r="U24" s="51"/>
    </row>
    <row r="25" spans="1:21">
      <c r="A25" s="23" t="s">
        <v>108</v>
      </c>
      <c r="B25" s="23">
        <v>0.16700000000000001</v>
      </c>
      <c r="C25" s="23" t="s">
        <v>36</v>
      </c>
      <c r="D25" s="41">
        <v>1</v>
      </c>
      <c r="E25" s="44" t="s">
        <v>117</v>
      </c>
      <c r="F25" s="44">
        <v>15</v>
      </c>
      <c r="G25" s="23" t="str">
        <f t="shared" si="0"/>
        <v>Eddike</v>
      </c>
      <c r="H25" s="50">
        <f>(B25*D25)/$F$25</f>
        <v>1.1133333333333334E-2</v>
      </c>
      <c r="I25" s="23" t="str">
        <f t="shared" ref="I25:I31" si="9">C25</f>
        <v>liter</v>
      </c>
      <c r="J25" s="44"/>
      <c r="M25" s="23" t="str">
        <f>G25</f>
        <v>Eddike</v>
      </c>
      <c r="N25" s="27">
        <f>H25*Oversigt!$B$11</f>
        <v>1.4584666666666668</v>
      </c>
      <c r="O25" s="23" t="str">
        <f>I25</f>
        <v>liter</v>
      </c>
      <c r="P25" s="52"/>
      <c r="Q25" s="52"/>
      <c r="R25" s="52"/>
      <c r="S25" s="52"/>
      <c r="T25" s="52"/>
      <c r="U25" s="51"/>
    </row>
    <row r="26" spans="1:21">
      <c r="A26" s="23" t="s">
        <v>90</v>
      </c>
      <c r="B26" s="23">
        <v>4.4999999999999998E-2</v>
      </c>
      <c r="C26" s="23" t="s">
        <v>1</v>
      </c>
      <c r="D26" s="41">
        <v>2</v>
      </c>
      <c r="E26" s="44"/>
      <c r="F26" s="44"/>
      <c r="G26" s="23" t="str">
        <f t="shared" si="0"/>
        <v>Ketchup</v>
      </c>
      <c r="H26" s="49">
        <f t="shared" ref="H26:H30" si="10">(B26*D26)/$F$25</f>
        <v>6.0000000000000001E-3</v>
      </c>
      <c r="I26" s="23" t="str">
        <f t="shared" si="9"/>
        <v>kg</v>
      </c>
      <c r="J26" s="44"/>
      <c r="M26" s="23" t="str">
        <f t="shared" ref="M26:M31" si="11">G26</f>
        <v>Ketchup</v>
      </c>
      <c r="N26" s="27">
        <f>H26*Oversigt!$B$11</f>
        <v>0.78600000000000003</v>
      </c>
      <c r="O26" s="23" t="str">
        <f t="shared" ref="O26:O31" si="12">I26</f>
        <v>kg</v>
      </c>
      <c r="P26" s="52"/>
      <c r="Q26" s="52"/>
      <c r="R26" s="52"/>
      <c r="S26" s="52"/>
      <c r="T26" s="52"/>
      <c r="U26" s="51"/>
    </row>
    <row r="27" spans="1:21">
      <c r="A27" s="23" t="s">
        <v>35</v>
      </c>
      <c r="B27" s="23">
        <v>4.4999999999999998E-2</v>
      </c>
      <c r="C27" s="23" t="s">
        <v>1</v>
      </c>
      <c r="D27" s="41">
        <v>2</v>
      </c>
      <c r="G27" s="23" t="str">
        <f t="shared" si="0"/>
        <v>Brun farin</v>
      </c>
      <c r="H27" s="49">
        <f t="shared" si="10"/>
        <v>6.0000000000000001E-3</v>
      </c>
      <c r="I27" s="23" t="str">
        <f t="shared" si="9"/>
        <v>kg</v>
      </c>
      <c r="J27" s="44"/>
      <c r="M27" s="23" t="str">
        <f t="shared" si="11"/>
        <v>Brun farin</v>
      </c>
      <c r="N27" s="27">
        <f>H27*Oversigt!$B$11</f>
        <v>0.78600000000000003</v>
      </c>
      <c r="O27" s="23" t="str">
        <f t="shared" si="12"/>
        <v>kg</v>
      </c>
      <c r="P27" s="52"/>
      <c r="Q27" s="52"/>
      <c r="R27" s="52"/>
      <c r="S27" s="52"/>
      <c r="T27" s="52"/>
      <c r="U27" s="51"/>
    </row>
    <row r="28" spans="1:21">
      <c r="A28" s="24" t="s">
        <v>106</v>
      </c>
      <c r="B28" s="23">
        <v>1.6E-2</v>
      </c>
      <c r="C28" s="23" t="s">
        <v>1</v>
      </c>
      <c r="D28" s="41">
        <v>1</v>
      </c>
      <c r="G28" s="23" t="str">
        <f t="shared" si="0"/>
        <v>Salt, groft</v>
      </c>
      <c r="H28" s="49">
        <f t="shared" si="10"/>
        <v>1.0666666666666667E-3</v>
      </c>
      <c r="I28" s="23" t="str">
        <f t="shared" si="9"/>
        <v>kg</v>
      </c>
      <c r="J28" s="44"/>
      <c r="M28" s="23" t="str">
        <f t="shared" si="11"/>
        <v>Salt, groft</v>
      </c>
      <c r="N28" s="27">
        <f>H28*Oversigt!$B$11</f>
        <v>0.13973333333333335</v>
      </c>
      <c r="O28" s="23" t="str">
        <f t="shared" si="12"/>
        <v>kg</v>
      </c>
      <c r="P28" s="52"/>
      <c r="Q28" s="52"/>
      <c r="R28" s="52"/>
      <c r="S28" s="52"/>
      <c r="T28" s="52"/>
      <c r="U28" s="51"/>
    </row>
    <row r="29" spans="1:21">
      <c r="A29" s="24" t="s">
        <v>97</v>
      </c>
      <c r="B29" s="23">
        <v>1.4999999999999999E-2</v>
      </c>
      <c r="C29" s="23" t="s">
        <v>36</v>
      </c>
      <c r="D29" s="41">
        <v>1</v>
      </c>
      <c r="G29" s="23" t="str">
        <f t="shared" si="0"/>
        <v>Tabasco</v>
      </c>
      <c r="H29" s="49">
        <f t="shared" si="10"/>
        <v>1E-3</v>
      </c>
      <c r="I29" s="23" t="str">
        <f t="shared" si="9"/>
        <v>liter</v>
      </c>
      <c r="J29" s="44"/>
      <c r="M29" s="23" t="str">
        <f t="shared" si="11"/>
        <v>Tabasco</v>
      </c>
      <c r="N29" s="27">
        <f>H29*Oversigt!$B$11</f>
        <v>0.13100000000000001</v>
      </c>
      <c r="O29" s="23" t="str">
        <f t="shared" si="12"/>
        <v>liter</v>
      </c>
      <c r="P29" s="52"/>
      <c r="Q29" s="52"/>
      <c r="R29" s="52"/>
      <c r="S29" s="52"/>
      <c r="T29" s="52"/>
      <c r="U29" s="51"/>
    </row>
    <row r="30" spans="1:21">
      <c r="A30" s="24" t="s">
        <v>128</v>
      </c>
      <c r="B30" s="23">
        <v>6.0000000000000001E-3</v>
      </c>
      <c r="C30" s="23" t="s">
        <v>1</v>
      </c>
      <c r="D30" s="41">
        <v>1</v>
      </c>
      <c r="G30" s="23" t="str">
        <f t="shared" si="0"/>
        <v>Chiliflager</v>
      </c>
      <c r="H30" s="49">
        <f t="shared" si="10"/>
        <v>4.0000000000000002E-4</v>
      </c>
      <c r="I30" s="23" t="str">
        <f t="shared" si="9"/>
        <v>kg</v>
      </c>
      <c r="J30" s="44"/>
      <c r="M30" s="23" t="str">
        <f t="shared" si="11"/>
        <v>Chiliflager</v>
      </c>
      <c r="N30" s="27">
        <f>H30*Oversigt!$B$11</f>
        <v>5.2400000000000002E-2</v>
      </c>
      <c r="O30" s="23" t="str">
        <f t="shared" si="12"/>
        <v>kg</v>
      </c>
      <c r="P30" s="52"/>
      <c r="Q30" s="52"/>
      <c r="R30" s="52"/>
      <c r="S30" s="52"/>
      <c r="T30" s="52"/>
      <c r="U30" s="51"/>
    </row>
    <row r="31" spans="1:21">
      <c r="A31" s="24" t="s">
        <v>31</v>
      </c>
      <c r="B31" s="23">
        <v>4.4999999999999997E-3</v>
      </c>
      <c r="C31" s="23" t="s">
        <v>1</v>
      </c>
      <c r="D31" s="41">
        <v>1</v>
      </c>
      <c r="G31" s="23" t="str">
        <f t="shared" si="0"/>
        <v>Peber</v>
      </c>
      <c r="H31" s="49">
        <f>(B31*D31)/$F$25</f>
        <v>2.9999999999999997E-4</v>
      </c>
      <c r="I31" s="23" t="str">
        <f t="shared" si="9"/>
        <v>kg</v>
      </c>
      <c r="J31" s="44"/>
      <c r="M31" s="23" t="str">
        <f t="shared" si="11"/>
        <v>Peber</v>
      </c>
      <c r="N31" s="27">
        <f>H31*Oversigt!$B$11</f>
        <v>3.9299999999999995E-2</v>
      </c>
      <c r="O31" s="23" t="str">
        <f t="shared" si="12"/>
        <v>kg</v>
      </c>
      <c r="P31" s="52"/>
      <c r="Q31" s="52"/>
      <c r="R31" s="52"/>
      <c r="S31" s="52"/>
      <c r="T31" s="52"/>
      <c r="U31" s="51"/>
    </row>
    <row r="32" spans="1:21" ht="15">
      <c r="A32" s="127" t="s">
        <v>98</v>
      </c>
      <c r="B32" s="127"/>
      <c r="C32" s="127"/>
      <c r="D32" s="45" t="s">
        <v>118</v>
      </c>
      <c r="E32" s="44" t="s">
        <v>119</v>
      </c>
      <c r="F32" s="44" t="s">
        <v>202</v>
      </c>
      <c r="G32" s="127" t="str">
        <f t="shared" si="0"/>
        <v>Coleslaw</v>
      </c>
      <c r="H32" s="127"/>
      <c r="I32" s="127"/>
      <c r="J32" s="44"/>
      <c r="M32" s="127" t="str">
        <f>G32</f>
        <v>Coleslaw</v>
      </c>
      <c r="N32" s="127"/>
      <c r="O32" s="127"/>
      <c r="P32" s="52"/>
      <c r="Q32" s="52"/>
      <c r="R32" s="52"/>
      <c r="S32" s="52"/>
      <c r="T32" s="52"/>
      <c r="U32" s="51"/>
    </row>
    <row r="33" spans="1:21" ht="18" customHeight="1">
      <c r="A33" s="23" t="s">
        <v>122</v>
      </c>
      <c r="B33" s="23">
        <v>0.8</v>
      </c>
      <c r="C33" s="23" t="s">
        <v>4</v>
      </c>
      <c r="D33" s="41">
        <v>1</v>
      </c>
      <c r="E33" s="44" t="s">
        <v>117</v>
      </c>
      <c r="F33" s="44">
        <v>8</v>
      </c>
      <c r="G33" s="23" t="str">
        <f t="shared" si="0"/>
        <v>Hvidkålshoveder</v>
      </c>
      <c r="H33" s="50">
        <f>(B33*D33)/$F$33</f>
        <v>0.1</v>
      </c>
      <c r="I33" s="23" t="str">
        <f t="shared" ref="I33:I39" si="13">C33</f>
        <v>stk</v>
      </c>
      <c r="J33" s="44"/>
      <c r="M33" s="23" t="str">
        <f>G33</f>
        <v>Hvidkålshoveder</v>
      </c>
      <c r="N33" s="27">
        <f>H33*Oversigt!$B$11</f>
        <v>13.100000000000001</v>
      </c>
      <c r="O33" s="23" t="str">
        <f>I33</f>
        <v>stk</v>
      </c>
      <c r="P33" s="52"/>
      <c r="Q33" s="52"/>
      <c r="R33" s="52"/>
      <c r="S33" s="52"/>
      <c r="T33" s="52"/>
      <c r="U33" s="51"/>
    </row>
    <row r="34" spans="1:21" ht="15" customHeight="1">
      <c r="A34" s="23" t="s">
        <v>5</v>
      </c>
      <c r="B34" s="23">
        <v>0.4</v>
      </c>
      <c r="C34" s="23" t="s">
        <v>1</v>
      </c>
      <c r="D34" s="41">
        <v>1</v>
      </c>
      <c r="E34" s="44"/>
      <c r="F34" s="44"/>
      <c r="G34" s="23" t="str">
        <f t="shared" si="0"/>
        <v>Gulerødder</v>
      </c>
      <c r="H34" s="50">
        <f t="shared" ref="H34:H39" si="14">(B34*D34)/$F$33</f>
        <v>0.05</v>
      </c>
      <c r="I34" s="23" t="str">
        <f t="shared" si="13"/>
        <v>kg</v>
      </c>
      <c r="J34" s="44"/>
      <c r="M34" s="23" t="str">
        <f t="shared" ref="M34:M39" si="15">G34</f>
        <v>Gulerødder</v>
      </c>
      <c r="N34" s="27">
        <f>H34*Oversigt!$B$11</f>
        <v>6.5500000000000007</v>
      </c>
      <c r="O34" s="23" t="str">
        <f t="shared" ref="O34:O39" si="16">I34</f>
        <v>kg</v>
      </c>
      <c r="P34" s="52"/>
      <c r="Q34" s="52"/>
      <c r="R34" s="52"/>
      <c r="S34" s="52"/>
      <c r="T34" s="52"/>
      <c r="U34" s="51"/>
    </row>
    <row r="35" spans="1:21">
      <c r="A35" s="23" t="s">
        <v>123</v>
      </c>
      <c r="B35" s="23">
        <v>0.03</v>
      </c>
      <c r="C35" s="23" t="s">
        <v>1</v>
      </c>
      <c r="D35" s="41">
        <v>1</v>
      </c>
      <c r="G35" s="23" t="str">
        <f t="shared" si="0"/>
        <v>Dijonsennep</v>
      </c>
      <c r="H35" s="50">
        <f t="shared" si="14"/>
        <v>3.7499999999999999E-3</v>
      </c>
      <c r="I35" s="23" t="str">
        <f t="shared" si="13"/>
        <v>kg</v>
      </c>
      <c r="J35" s="44"/>
      <c r="M35" s="23" t="str">
        <f t="shared" si="15"/>
        <v>Dijonsennep</v>
      </c>
      <c r="N35" s="27">
        <f>H35*Oversigt!$B$11</f>
        <v>0.49124999999999996</v>
      </c>
      <c r="O35" s="23" t="str">
        <f t="shared" si="16"/>
        <v>kg</v>
      </c>
      <c r="P35" s="52"/>
      <c r="Q35" s="52"/>
      <c r="R35" s="52"/>
      <c r="S35" s="52"/>
      <c r="T35" s="52"/>
      <c r="U35" s="51"/>
    </row>
    <row r="36" spans="1:21">
      <c r="A36" s="24" t="s">
        <v>108</v>
      </c>
      <c r="B36" s="23">
        <v>0.1</v>
      </c>
      <c r="C36" s="23" t="s">
        <v>36</v>
      </c>
      <c r="D36" s="41">
        <v>1</v>
      </c>
      <c r="G36" s="23" t="str">
        <f t="shared" si="0"/>
        <v>Eddike</v>
      </c>
      <c r="H36" s="50">
        <f t="shared" si="14"/>
        <v>1.2500000000000001E-2</v>
      </c>
      <c r="I36" s="23" t="str">
        <f t="shared" si="13"/>
        <v>liter</v>
      </c>
      <c r="J36" s="44"/>
      <c r="M36" s="23" t="str">
        <f t="shared" si="15"/>
        <v>Eddike</v>
      </c>
      <c r="N36" s="27">
        <f>H36*Oversigt!$B$11</f>
        <v>1.6375000000000002</v>
      </c>
      <c r="O36" s="23" t="str">
        <f t="shared" si="16"/>
        <v>liter</v>
      </c>
      <c r="P36" s="52"/>
      <c r="Q36" s="52"/>
      <c r="R36" s="52"/>
      <c r="S36" s="52"/>
      <c r="T36" s="52"/>
      <c r="U36" s="51"/>
    </row>
    <row r="37" spans="1:21">
      <c r="A37" s="24" t="s">
        <v>106</v>
      </c>
      <c r="B37" s="23">
        <v>8.0000000000000002E-3</v>
      </c>
      <c r="C37" s="23" t="s">
        <v>1</v>
      </c>
      <c r="D37" s="41">
        <v>1</v>
      </c>
      <c r="G37" s="23" t="str">
        <f t="shared" si="0"/>
        <v>Salt, groft</v>
      </c>
      <c r="H37" s="50">
        <f t="shared" si="14"/>
        <v>1E-3</v>
      </c>
      <c r="I37" s="23" t="str">
        <f t="shared" si="13"/>
        <v>kg</v>
      </c>
      <c r="J37" s="44"/>
      <c r="M37" s="23" t="str">
        <f t="shared" si="15"/>
        <v>Salt, groft</v>
      </c>
      <c r="N37" s="27">
        <f>H37*Oversigt!$B$11</f>
        <v>0.13100000000000001</v>
      </c>
      <c r="O37" s="23" t="str">
        <f t="shared" si="16"/>
        <v>kg</v>
      </c>
      <c r="P37" s="52"/>
      <c r="Q37" s="52"/>
      <c r="R37" s="52"/>
      <c r="S37" s="52"/>
      <c r="T37" s="52"/>
      <c r="U37" s="51"/>
    </row>
    <row r="38" spans="1:21">
      <c r="A38" s="24" t="s">
        <v>16</v>
      </c>
      <c r="B38" s="23">
        <v>2.8000000000000001E-2</v>
      </c>
      <c r="C38" s="23" t="s">
        <v>1</v>
      </c>
      <c r="D38" s="41">
        <v>1</v>
      </c>
      <c r="G38" s="23" t="str">
        <f t="shared" si="0"/>
        <v>Sukker</v>
      </c>
      <c r="H38" s="50">
        <f t="shared" si="14"/>
        <v>3.5000000000000001E-3</v>
      </c>
      <c r="I38" s="23" t="str">
        <f t="shared" si="13"/>
        <v>kg</v>
      </c>
      <c r="J38" s="44"/>
      <c r="M38" s="23" t="str">
        <f t="shared" si="15"/>
        <v>Sukker</v>
      </c>
      <c r="N38" s="27">
        <f>H38*Oversigt!$B$11</f>
        <v>0.45850000000000002</v>
      </c>
      <c r="O38" s="23" t="str">
        <f t="shared" si="16"/>
        <v>kg</v>
      </c>
      <c r="P38" s="52"/>
      <c r="Q38" s="52"/>
      <c r="R38" s="52"/>
      <c r="S38" s="52"/>
      <c r="T38" s="52"/>
      <c r="U38" s="51"/>
    </row>
    <row r="39" spans="1:21">
      <c r="A39" s="24" t="s">
        <v>124</v>
      </c>
      <c r="B39" s="23">
        <v>2.5000000000000001E-3</v>
      </c>
      <c r="C39" s="23" t="s">
        <v>1</v>
      </c>
      <c r="D39" s="41">
        <v>1</v>
      </c>
      <c r="G39" s="23" t="str">
        <f t="shared" si="0"/>
        <v>Spidskommen</v>
      </c>
      <c r="H39" s="50">
        <f t="shared" si="14"/>
        <v>3.1250000000000001E-4</v>
      </c>
      <c r="I39" s="23" t="str">
        <f t="shared" si="13"/>
        <v>kg</v>
      </c>
      <c r="J39" s="44"/>
      <c r="M39" s="23" t="str">
        <f t="shared" si="15"/>
        <v>Spidskommen</v>
      </c>
      <c r="N39" s="27">
        <f>H39*Oversigt!$B$11</f>
        <v>4.0937500000000002E-2</v>
      </c>
      <c r="O39" s="23" t="str">
        <f t="shared" si="16"/>
        <v>kg</v>
      </c>
      <c r="P39" s="52"/>
      <c r="Q39" s="52"/>
      <c r="R39" s="52"/>
      <c r="S39" s="52"/>
      <c r="T39" s="52"/>
      <c r="U39" s="51"/>
    </row>
    <row r="40" spans="1:21">
      <c r="A40" s="24" t="s">
        <v>31</v>
      </c>
      <c r="B40" s="23">
        <v>4.0000000000000001E-3</v>
      </c>
      <c r="C40" s="23" t="s">
        <v>1</v>
      </c>
      <c r="D40" s="41">
        <v>1</v>
      </c>
      <c r="G40" s="23" t="str">
        <f t="shared" ref="G40:G44" si="17">A40</f>
        <v>Peber</v>
      </c>
      <c r="H40" s="50">
        <f t="shared" ref="H40:H44" si="18">(B40*D40)/$F$33</f>
        <v>5.0000000000000001E-4</v>
      </c>
      <c r="I40" s="23" t="str">
        <f t="shared" ref="I40:I44" si="19">C40</f>
        <v>kg</v>
      </c>
      <c r="J40" s="44"/>
      <c r="M40" s="23" t="str">
        <f t="shared" ref="M40:M44" si="20">G40</f>
        <v>Peber</v>
      </c>
      <c r="N40" s="27">
        <f>H40*Oversigt!$B$11</f>
        <v>6.5500000000000003E-2</v>
      </c>
      <c r="O40" s="23" t="str">
        <f t="shared" ref="O40:O44" si="21">I40</f>
        <v>kg</v>
      </c>
      <c r="P40" s="52"/>
      <c r="Q40" s="52"/>
      <c r="R40" s="52"/>
      <c r="S40" s="52"/>
      <c r="T40" s="52"/>
      <c r="U40" s="51"/>
    </row>
    <row r="41" spans="1:21">
      <c r="A41" s="24" t="s">
        <v>29</v>
      </c>
      <c r="B41" s="23">
        <v>0.2</v>
      </c>
      <c r="C41" s="23" t="s">
        <v>36</v>
      </c>
      <c r="D41" s="41">
        <v>1</v>
      </c>
      <c r="G41" s="23" t="str">
        <f t="shared" si="17"/>
        <v>Creme fraiche</v>
      </c>
      <c r="H41" s="50">
        <f t="shared" si="18"/>
        <v>2.5000000000000001E-2</v>
      </c>
      <c r="I41" s="23" t="str">
        <f t="shared" si="19"/>
        <v>liter</v>
      </c>
      <c r="J41" s="44"/>
      <c r="M41" s="23" t="str">
        <f t="shared" si="20"/>
        <v>Creme fraiche</v>
      </c>
      <c r="N41" s="27">
        <f>H41*Oversigt!$B$11</f>
        <v>3.2750000000000004</v>
      </c>
      <c r="O41" s="23" t="str">
        <f t="shared" si="21"/>
        <v>liter</v>
      </c>
      <c r="P41" s="52"/>
      <c r="Q41" s="52"/>
      <c r="R41" s="52"/>
      <c r="S41" s="52"/>
      <c r="T41" s="52"/>
      <c r="U41" s="51"/>
    </row>
    <row r="42" spans="1:21">
      <c r="A42" s="24" t="s">
        <v>99</v>
      </c>
      <c r="B42" s="23">
        <v>0.25</v>
      </c>
      <c r="C42" s="23" t="s">
        <v>1</v>
      </c>
      <c r="D42" s="41">
        <v>1</v>
      </c>
      <c r="G42" s="23" t="str">
        <f t="shared" si="17"/>
        <v>Mayonaise</v>
      </c>
      <c r="H42" s="50">
        <f t="shared" si="18"/>
        <v>3.125E-2</v>
      </c>
      <c r="I42" s="23" t="str">
        <f t="shared" si="19"/>
        <v>kg</v>
      </c>
      <c r="J42" s="106"/>
      <c r="M42" s="23" t="str">
        <f t="shared" si="20"/>
        <v>Mayonaise</v>
      </c>
      <c r="N42" s="27">
        <f>H42*Oversigt!$B$11</f>
        <v>4.09375</v>
      </c>
      <c r="O42" s="23" t="str">
        <f t="shared" si="21"/>
        <v>kg</v>
      </c>
      <c r="P42" s="52"/>
      <c r="Q42" s="52"/>
      <c r="R42" s="52"/>
      <c r="S42" s="52"/>
      <c r="T42" s="52"/>
      <c r="U42" s="51"/>
    </row>
    <row r="43" spans="1:21">
      <c r="A43" s="24" t="s">
        <v>106</v>
      </c>
      <c r="B43" s="23">
        <v>8.0000000000000002E-3</v>
      </c>
      <c r="C43" s="23" t="s">
        <v>1</v>
      </c>
      <c r="D43" s="41">
        <v>1</v>
      </c>
      <c r="G43" s="23" t="str">
        <f t="shared" si="17"/>
        <v>Salt, groft</v>
      </c>
      <c r="H43" s="50">
        <f t="shared" si="18"/>
        <v>1E-3</v>
      </c>
      <c r="I43" s="23" t="str">
        <f t="shared" si="19"/>
        <v>kg</v>
      </c>
      <c r="J43" s="44"/>
      <c r="M43" s="23" t="str">
        <f t="shared" si="20"/>
        <v>Salt, groft</v>
      </c>
      <c r="N43" s="27">
        <f>H43*Oversigt!$B$11</f>
        <v>0.13100000000000001</v>
      </c>
      <c r="O43" s="23" t="str">
        <f t="shared" si="21"/>
        <v>kg</v>
      </c>
      <c r="P43" s="52"/>
      <c r="Q43" s="52"/>
      <c r="R43" s="52"/>
      <c r="S43" s="52"/>
      <c r="T43" s="52"/>
      <c r="U43" s="51"/>
    </row>
    <row r="44" spans="1:21" ht="15" customHeight="1">
      <c r="A44" s="24" t="s">
        <v>31</v>
      </c>
      <c r="B44" s="23">
        <v>4.0000000000000001E-3</v>
      </c>
      <c r="C44" s="23" t="s">
        <v>1</v>
      </c>
      <c r="D44" s="41">
        <v>1</v>
      </c>
      <c r="G44" s="23" t="str">
        <f t="shared" si="17"/>
        <v>Peber</v>
      </c>
      <c r="H44" s="50">
        <f t="shared" si="18"/>
        <v>5.0000000000000001E-4</v>
      </c>
      <c r="I44" s="23" t="str">
        <f t="shared" si="19"/>
        <v>kg</v>
      </c>
      <c r="J44" s="44"/>
      <c r="M44" s="23" t="str">
        <f t="shared" si="20"/>
        <v>Peber</v>
      </c>
      <c r="N44" s="27">
        <f>H44*Oversigt!$B$11</f>
        <v>6.5500000000000003E-2</v>
      </c>
      <c r="O44" s="23" t="str">
        <f t="shared" si="21"/>
        <v>kg</v>
      </c>
      <c r="P44" s="52"/>
      <c r="Q44" s="52"/>
      <c r="R44" s="52"/>
      <c r="S44" s="52"/>
      <c r="T44" s="52"/>
      <c r="U44" s="51"/>
    </row>
    <row r="45" spans="1:21" ht="15" customHeight="1">
      <c r="A45" s="24" t="s">
        <v>16</v>
      </c>
      <c r="B45" s="23">
        <v>0.01</v>
      </c>
      <c r="C45" s="23" t="s">
        <v>1</v>
      </c>
      <c r="D45" s="41">
        <v>1</v>
      </c>
      <c r="G45" s="23" t="str">
        <f t="shared" ref="G45" si="22">A45</f>
        <v>Sukker</v>
      </c>
      <c r="H45" s="50">
        <f t="shared" ref="H45" si="23">(B45*D45)/$F$33</f>
        <v>1.25E-3</v>
      </c>
      <c r="I45" s="23" t="str">
        <f t="shared" ref="I45" si="24">C45</f>
        <v>kg</v>
      </c>
      <c r="J45" s="44"/>
      <c r="M45" s="23" t="str">
        <f t="shared" ref="M45" si="25">G45</f>
        <v>Sukker</v>
      </c>
      <c r="N45" s="27">
        <f>H45*Oversigt!$B$11</f>
        <v>0.16375000000000001</v>
      </c>
      <c r="O45" s="23" t="str">
        <f t="shared" ref="O45" si="26">I45</f>
        <v>kg</v>
      </c>
      <c r="P45" s="52"/>
      <c r="Q45" s="52"/>
      <c r="R45" s="52"/>
      <c r="S45" s="52"/>
      <c r="T45" s="52"/>
      <c r="U45" s="51"/>
    </row>
    <row r="46" spans="1:21" ht="15" customHeight="1">
      <c r="A46" s="24"/>
      <c r="D46" s="41"/>
      <c r="H46" s="50"/>
      <c r="J46" s="44"/>
      <c r="P46" s="52"/>
      <c r="Q46" s="52" t="s">
        <v>200</v>
      </c>
      <c r="R46" s="52"/>
      <c r="S46" s="52"/>
      <c r="T46" s="52"/>
      <c r="U46" s="51"/>
    </row>
    <row r="47" spans="1:21" ht="18">
      <c r="A47" s="130" t="str">
        <f>Oversigt!B6</f>
        <v>Frugt</v>
      </c>
      <c r="B47" s="130"/>
      <c r="C47" s="130"/>
      <c r="D47" s="45" t="s">
        <v>118</v>
      </c>
      <c r="E47" s="43"/>
      <c r="F47" s="44"/>
      <c r="G47" s="130" t="str">
        <f t="shared" ref="G47:G50" si="27">A47</f>
        <v>Frugt</v>
      </c>
      <c r="H47" s="130"/>
      <c r="I47" s="130"/>
      <c r="M47" s="130" t="str">
        <f>A47</f>
        <v>Frugt</v>
      </c>
      <c r="N47" s="130"/>
      <c r="O47" s="130"/>
      <c r="Q47" s="130" t="str">
        <f>M47</f>
        <v>Frugt</v>
      </c>
      <c r="R47" s="130"/>
      <c r="S47" s="130"/>
      <c r="T47" s="52"/>
      <c r="U47" s="51"/>
    </row>
    <row r="48" spans="1:21" ht="15" customHeight="1">
      <c r="A48" s="23" t="s">
        <v>34</v>
      </c>
      <c r="B48" s="23">
        <v>3.33</v>
      </c>
      <c r="C48" s="23" t="s">
        <v>4</v>
      </c>
      <c r="D48" s="41">
        <v>1</v>
      </c>
      <c r="E48" s="44" t="s">
        <v>117</v>
      </c>
      <c r="F48" s="44">
        <v>10</v>
      </c>
      <c r="G48" s="23" t="str">
        <f t="shared" si="27"/>
        <v>Æbler</v>
      </c>
      <c r="H48" s="23">
        <f>(B48*D48)/$F$48</f>
        <v>0.33300000000000002</v>
      </c>
      <c r="I48" s="23" t="str">
        <f>C48</f>
        <v>stk</v>
      </c>
      <c r="J48" s="44" t="s">
        <v>138</v>
      </c>
      <c r="K48" s="44">
        <v>2</v>
      </c>
      <c r="L48" s="47" t="s">
        <v>139</v>
      </c>
      <c r="M48" s="23" t="str">
        <f>G48</f>
        <v>Æbler</v>
      </c>
      <c r="N48" s="27">
        <f>H48*Oversigt!$B$11*$K$48</f>
        <v>87.246000000000009</v>
      </c>
      <c r="O48" s="23" t="str">
        <f>I48</f>
        <v>stk</v>
      </c>
      <c r="P48" s="52"/>
      <c r="Q48" s="23" t="str">
        <f>M48</f>
        <v>Æbler</v>
      </c>
      <c r="R48" s="27">
        <f>N48/$K$48</f>
        <v>43.623000000000005</v>
      </c>
      <c r="S48" s="23" t="str">
        <f>O48</f>
        <v>stk</v>
      </c>
      <c r="T48" s="52"/>
      <c r="U48" s="51"/>
    </row>
    <row r="49" spans="1:21" ht="15" customHeight="1">
      <c r="A49" s="23" t="s">
        <v>144</v>
      </c>
      <c r="B49" s="23">
        <v>3.33</v>
      </c>
      <c r="C49" s="23" t="s">
        <v>4</v>
      </c>
      <c r="D49" s="41">
        <v>1</v>
      </c>
      <c r="E49" s="44"/>
      <c r="F49" s="44"/>
      <c r="G49" s="23" t="str">
        <f t="shared" si="27"/>
        <v>Pærer</v>
      </c>
      <c r="H49" s="23">
        <f>(B49*D49)/$F$48</f>
        <v>0.33300000000000002</v>
      </c>
      <c r="I49" s="23" t="str">
        <f t="shared" ref="I49:I50" si="28">C49</f>
        <v>stk</v>
      </c>
      <c r="M49" s="23" t="str">
        <f t="shared" ref="M49:M50" si="29">G49</f>
        <v>Pærer</v>
      </c>
      <c r="N49" s="27">
        <f>H49*Oversigt!$B$11*$K$48</f>
        <v>87.246000000000009</v>
      </c>
      <c r="O49" s="23" t="str">
        <f t="shared" ref="O49:O50" si="30">I49</f>
        <v>stk</v>
      </c>
      <c r="P49" s="52"/>
      <c r="Q49" s="23" t="str">
        <f t="shared" ref="Q49:Q50" si="31">M49</f>
        <v>Pærer</v>
      </c>
      <c r="R49" s="27">
        <f t="shared" ref="R49:R50" si="32">N49/$K$48</f>
        <v>43.623000000000005</v>
      </c>
      <c r="S49" s="23" t="str">
        <f t="shared" ref="S49:S50" si="33">O49</f>
        <v>stk</v>
      </c>
      <c r="T49" s="52"/>
      <c r="U49" s="51"/>
    </row>
    <row r="50" spans="1:21" ht="15" customHeight="1">
      <c r="A50" s="23" t="s">
        <v>145</v>
      </c>
      <c r="B50" s="23">
        <v>3.33</v>
      </c>
      <c r="C50" s="23" t="s">
        <v>4</v>
      </c>
      <c r="D50" s="41">
        <v>1</v>
      </c>
      <c r="G50" s="23" t="str">
        <f t="shared" si="27"/>
        <v>Bananer</v>
      </c>
      <c r="H50" s="23">
        <f>(B50*D50)/$F$48</f>
        <v>0.33300000000000002</v>
      </c>
      <c r="I50" s="23" t="str">
        <f t="shared" si="28"/>
        <v>stk</v>
      </c>
      <c r="J50" s="44"/>
      <c r="M50" s="23" t="str">
        <f t="shared" si="29"/>
        <v>Bananer</v>
      </c>
      <c r="N50" s="27">
        <f>H50*Oversigt!$B$11*$K$48</f>
        <v>87.246000000000009</v>
      </c>
      <c r="O50" s="23" t="str">
        <f t="shared" si="30"/>
        <v>stk</v>
      </c>
      <c r="P50" s="52"/>
      <c r="Q50" s="23" t="str">
        <f t="shared" si="31"/>
        <v>Bananer</v>
      </c>
      <c r="R50" s="27">
        <f t="shared" si="32"/>
        <v>43.623000000000005</v>
      </c>
      <c r="S50" s="23" t="str">
        <f t="shared" si="33"/>
        <v>stk</v>
      </c>
      <c r="T50" s="52"/>
      <c r="U50" s="51"/>
    </row>
    <row r="51" spans="1:21" ht="15" customHeight="1">
      <c r="D51" s="41"/>
      <c r="J51" s="44"/>
      <c r="P51" s="52"/>
      <c r="Q51" s="52"/>
      <c r="R51" s="52"/>
      <c r="S51" s="52"/>
      <c r="T51" s="52"/>
      <c r="U51" s="51"/>
    </row>
    <row r="52" spans="1:21" ht="18">
      <c r="A52" s="130" t="s">
        <v>236</v>
      </c>
      <c r="B52" s="130"/>
      <c r="C52" s="130"/>
      <c r="D52" s="45" t="s">
        <v>118</v>
      </c>
      <c r="E52" s="43" t="s">
        <v>119</v>
      </c>
      <c r="F52" s="44" t="s">
        <v>202</v>
      </c>
      <c r="G52" s="130" t="str">
        <f>A52</f>
        <v>Rød kyllingkarry</v>
      </c>
      <c r="H52" s="130"/>
      <c r="I52" s="130"/>
      <c r="J52" s="47" t="str">
        <f>Oversigt!D12</f>
        <v>Vegetar</v>
      </c>
      <c r="K52" s="47">
        <f>Oversigt!E12</f>
        <v>11</v>
      </c>
      <c r="M52" s="130" t="str">
        <f>A52</f>
        <v>Rød kyllingkarry</v>
      </c>
      <c r="N52" s="130"/>
      <c r="O52" s="130"/>
      <c r="R52" s="52"/>
      <c r="S52" s="52"/>
      <c r="T52" s="52"/>
      <c r="U52" s="51"/>
    </row>
    <row r="53" spans="1:21" ht="15" customHeight="1">
      <c r="A53" s="67" t="s">
        <v>146</v>
      </c>
      <c r="B53" s="67">
        <v>1.54</v>
      </c>
      <c r="C53" s="67" t="s">
        <v>36</v>
      </c>
      <c r="D53" s="41">
        <v>0.8</v>
      </c>
      <c r="E53" s="44" t="s">
        <v>117</v>
      </c>
      <c r="F53" s="44">
        <v>10</v>
      </c>
      <c r="G53" s="23" t="str">
        <f>A53</f>
        <v>Kokosmælk</v>
      </c>
      <c r="H53" s="23">
        <f t="shared" ref="H53:H69" si="34">(B53*D53)/$F$53</f>
        <v>0.12320000000000002</v>
      </c>
      <c r="I53" s="23" t="str">
        <f>C53</f>
        <v>liter</v>
      </c>
      <c r="J53" s="44"/>
      <c r="M53" s="23" t="str">
        <f>G53</f>
        <v>Kokosmælk</v>
      </c>
      <c r="N53" s="27">
        <f>H53*Oversigt!$B$11</f>
        <v>16.139200000000002</v>
      </c>
      <c r="O53" s="23" t="str">
        <f>I53</f>
        <v>liter</v>
      </c>
      <c r="P53" s="52"/>
      <c r="Q53" s="52"/>
      <c r="R53" s="52"/>
      <c r="S53" s="52"/>
      <c r="T53" s="52"/>
      <c r="U53" s="51"/>
    </row>
    <row r="54" spans="1:21" ht="15" customHeight="1">
      <c r="A54" s="76" t="s">
        <v>128</v>
      </c>
      <c r="B54" s="67">
        <v>0.04</v>
      </c>
      <c r="C54" s="67" t="s">
        <v>1</v>
      </c>
      <c r="D54" s="41">
        <v>0.5</v>
      </c>
      <c r="E54" s="44"/>
      <c r="F54" s="44"/>
      <c r="G54" s="23" t="str">
        <f t="shared" ref="G54:G61" si="35">A54</f>
        <v>Chiliflager</v>
      </c>
      <c r="H54" s="23">
        <f t="shared" si="34"/>
        <v>2E-3</v>
      </c>
      <c r="I54" s="23" t="str">
        <f t="shared" ref="I54:I61" si="36">C54</f>
        <v>kg</v>
      </c>
      <c r="J54" s="44"/>
      <c r="M54" s="23" t="str">
        <f t="shared" ref="M54:M61" si="37">G54</f>
        <v>Chiliflager</v>
      </c>
      <c r="N54" s="27">
        <f>H54*Oversigt!$B$11</f>
        <v>0.26200000000000001</v>
      </c>
      <c r="O54" s="23" t="str">
        <f t="shared" ref="O54:O61" si="38">I54</f>
        <v>kg</v>
      </c>
      <c r="P54" s="52"/>
      <c r="Q54" s="52"/>
      <c r="R54" s="52"/>
      <c r="S54" s="52"/>
      <c r="T54" s="52"/>
      <c r="U54" s="51"/>
    </row>
    <row r="55" spans="1:21" ht="15" customHeight="1">
      <c r="A55" s="76" t="s">
        <v>147</v>
      </c>
      <c r="B55" s="67">
        <v>4.3999999999999997E-2</v>
      </c>
      <c r="C55" s="67" t="s">
        <v>1</v>
      </c>
      <c r="D55" s="41">
        <v>1</v>
      </c>
      <c r="E55" s="44"/>
      <c r="F55" s="44"/>
      <c r="G55" s="23" t="str">
        <f t="shared" si="35"/>
        <v>Rød karrypasta</v>
      </c>
      <c r="H55" s="23">
        <f t="shared" si="34"/>
        <v>4.3999999999999994E-3</v>
      </c>
      <c r="I55" s="23" t="str">
        <f t="shared" si="36"/>
        <v>kg</v>
      </c>
      <c r="J55" s="44"/>
      <c r="M55" s="23" t="str">
        <f t="shared" si="37"/>
        <v>Rød karrypasta</v>
      </c>
      <c r="N55" s="27">
        <f>H55*Oversigt!$B$11</f>
        <v>0.57639999999999991</v>
      </c>
      <c r="O55" s="23" t="str">
        <f t="shared" si="38"/>
        <v>kg</v>
      </c>
      <c r="P55" s="52"/>
      <c r="Q55" s="52"/>
      <c r="R55" s="52"/>
      <c r="S55" s="52"/>
      <c r="T55" s="52"/>
      <c r="U55" s="51"/>
    </row>
    <row r="56" spans="1:21" ht="15" customHeight="1">
      <c r="A56" s="76" t="s">
        <v>80</v>
      </c>
      <c r="B56" s="67">
        <v>0.95299999999999996</v>
      </c>
      <c r="C56" s="67" t="s">
        <v>1</v>
      </c>
      <c r="D56" s="41">
        <v>1</v>
      </c>
      <c r="E56" s="44"/>
      <c r="F56" s="44"/>
      <c r="G56" s="23" t="str">
        <f t="shared" si="35"/>
        <v>Kyllingebryst</v>
      </c>
      <c r="H56" s="23">
        <f t="shared" si="34"/>
        <v>9.5299999999999996E-2</v>
      </c>
      <c r="I56" s="23" t="str">
        <f t="shared" si="36"/>
        <v>kg</v>
      </c>
      <c r="J56" s="44"/>
      <c r="M56" s="23" t="str">
        <f t="shared" si="37"/>
        <v>Kyllingebryst</v>
      </c>
      <c r="N56" s="27">
        <f>H56*(Oversigt!$B$11-$K$52)</f>
        <v>11.436</v>
      </c>
      <c r="O56" s="23" t="str">
        <f t="shared" si="38"/>
        <v>kg</v>
      </c>
      <c r="P56" s="52"/>
      <c r="Q56" s="52"/>
      <c r="R56" s="52"/>
      <c r="S56" s="52"/>
      <c r="T56" s="52"/>
      <c r="U56" s="51"/>
    </row>
    <row r="57" spans="1:21" ht="15" customHeight="1">
      <c r="A57" s="76" t="s">
        <v>43</v>
      </c>
      <c r="B57" s="67">
        <v>0.11</v>
      </c>
      <c r="C57" s="67" t="s">
        <v>36</v>
      </c>
      <c r="D57" s="41">
        <v>1</v>
      </c>
      <c r="E57" s="44"/>
      <c r="F57" s="44"/>
      <c r="G57" s="23" t="str">
        <f t="shared" si="35"/>
        <v>Citronsaft</v>
      </c>
      <c r="H57" s="23">
        <f t="shared" si="34"/>
        <v>1.0999999999999999E-2</v>
      </c>
      <c r="I57" s="23" t="str">
        <f t="shared" si="36"/>
        <v>liter</v>
      </c>
      <c r="J57" s="44"/>
      <c r="M57" s="23" t="str">
        <f t="shared" si="37"/>
        <v>Citronsaft</v>
      </c>
      <c r="N57" s="27">
        <f>H57*Oversigt!$B$11</f>
        <v>1.4409999999999998</v>
      </c>
      <c r="O57" s="23" t="str">
        <f t="shared" si="38"/>
        <v>liter</v>
      </c>
      <c r="P57" s="52"/>
      <c r="Q57" s="52"/>
      <c r="R57" s="52"/>
      <c r="S57" s="52"/>
      <c r="T57" s="52"/>
      <c r="U57" s="51"/>
    </row>
    <row r="58" spans="1:21" ht="15" customHeight="1">
      <c r="A58" s="76" t="s">
        <v>239</v>
      </c>
      <c r="B58" s="67">
        <v>1.75</v>
      </c>
      <c r="C58" s="67" t="s">
        <v>4</v>
      </c>
      <c r="D58" s="41">
        <v>1</v>
      </c>
      <c r="E58" s="44"/>
      <c r="F58" s="44"/>
      <c r="G58" s="23" t="str">
        <f t="shared" si="35"/>
        <v>Limeblad</v>
      </c>
      <c r="H58" s="23">
        <f t="shared" si="34"/>
        <v>0.17499999999999999</v>
      </c>
      <c r="I58" s="23" t="str">
        <f t="shared" si="36"/>
        <v>stk</v>
      </c>
      <c r="J58" s="44"/>
      <c r="M58" s="23" t="str">
        <f>G58</f>
        <v>Limeblad</v>
      </c>
      <c r="N58" s="27">
        <f>H58*Oversigt!$B$11</f>
        <v>22.924999999999997</v>
      </c>
      <c r="O58" s="23" t="str">
        <f t="shared" si="38"/>
        <v>stk</v>
      </c>
      <c r="P58" s="52"/>
      <c r="Q58" s="52"/>
      <c r="R58" s="52"/>
      <c r="S58" s="52"/>
      <c r="T58" s="52"/>
      <c r="U58" s="51"/>
    </row>
    <row r="59" spans="1:21" ht="15" customHeight="1">
      <c r="A59" s="76" t="s">
        <v>16</v>
      </c>
      <c r="B59" s="67">
        <v>3.5000000000000003E-2</v>
      </c>
      <c r="C59" s="67" t="s">
        <v>1</v>
      </c>
      <c r="D59" s="41">
        <v>1</v>
      </c>
      <c r="E59" s="44"/>
      <c r="F59" s="44"/>
      <c r="G59" s="23" t="str">
        <f t="shared" si="35"/>
        <v>Sukker</v>
      </c>
      <c r="H59" s="23">
        <f t="shared" si="34"/>
        <v>3.5000000000000005E-3</v>
      </c>
      <c r="I59" s="23" t="str">
        <f t="shared" si="36"/>
        <v>kg</v>
      </c>
      <c r="J59" s="44"/>
      <c r="M59" s="23" t="str">
        <f t="shared" si="37"/>
        <v>Sukker</v>
      </c>
      <c r="N59" s="27">
        <f>H59*Oversigt!$B$11</f>
        <v>0.45850000000000007</v>
      </c>
      <c r="O59" s="23" t="str">
        <f t="shared" si="38"/>
        <v>kg</v>
      </c>
      <c r="P59" s="52"/>
      <c r="Q59" s="52"/>
      <c r="R59" s="52"/>
      <c r="S59" s="52"/>
      <c r="T59" s="52"/>
      <c r="U59" s="51"/>
    </row>
    <row r="60" spans="1:21" ht="15" customHeight="1">
      <c r="A60" s="76" t="s">
        <v>3</v>
      </c>
      <c r="B60" s="67">
        <v>0.19</v>
      </c>
      <c r="C60" s="67" t="s">
        <v>4</v>
      </c>
      <c r="D60" s="41">
        <v>1</v>
      </c>
      <c r="G60" s="23" t="str">
        <f t="shared" si="35"/>
        <v>Hvidløg</v>
      </c>
      <c r="H60" s="23">
        <f t="shared" si="34"/>
        <v>1.9E-2</v>
      </c>
      <c r="I60" s="23" t="str">
        <f t="shared" si="36"/>
        <v>stk</v>
      </c>
      <c r="J60" s="44"/>
      <c r="M60" s="23" t="str">
        <f t="shared" si="37"/>
        <v>Hvidløg</v>
      </c>
      <c r="N60" s="27">
        <f>H60*Oversigt!$B$11</f>
        <v>2.4889999999999999</v>
      </c>
      <c r="O60" s="23" t="str">
        <f t="shared" si="38"/>
        <v>stk</v>
      </c>
      <c r="P60" s="52"/>
      <c r="Q60" s="52"/>
      <c r="R60" s="52"/>
      <c r="S60" s="52"/>
      <c r="T60" s="52"/>
      <c r="U60" s="51"/>
    </row>
    <row r="61" spans="1:21" ht="15" customHeight="1">
      <c r="A61" s="76" t="s">
        <v>83</v>
      </c>
      <c r="B61" s="67">
        <v>7.2999999999999995E-2</v>
      </c>
      <c r="C61" s="67" t="s">
        <v>1</v>
      </c>
      <c r="D61" s="41">
        <v>1</v>
      </c>
      <c r="G61" s="23" t="str">
        <f t="shared" si="35"/>
        <v>Frisk ingefær</v>
      </c>
      <c r="H61" s="23">
        <f t="shared" si="34"/>
        <v>7.2999999999999992E-3</v>
      </c>
      <c r="I61" s="23" t="str">
        <f t="shared" si="36"/>
        <v>kg</v>
      </c>
      <c r="J61" s="44"/>
      <c r="M61" s="23" t="str">
        <f t="shared" si="37"/>
        <v>Frisk ingefær</v>
      </c>
      <c r="N61" s="27">
        <f>H61*Oversigt!$B$11</f>
        <v>0.95629999999999993</v>
      </c>
      <c r="O61" s="23" t="str">
        <f t="shared" si="38"/>
        <v>kg</v>
      </c>
      <c r="P61" s="52"/>
      <c r="Q61" s="52"/>
      <c r="R61" s="52"/>
      <c r="S61" s="52"/>
      <c r="T61" s="52"/>
      <c r="U61" s="51"/>
    </row>
    <row r="62" spans="1:21" ht="15" customHeight="1">
      <c r="A62" s="76" t="s">
        <v>149</v>
      </c>
      <c r="B62" s="67">
        <v>0.47699999999999998</v>
      </c>
      <c r="C62" s="67" t="s">
        <v>1</v>
      </c>
      <c r="D62" s="41">
        <v>1</v>
      </c>
      <c r="G62" s="23" t="str">
        <f t="shared" ref="G62:G69" si="39">A62</f>
        <v>Champignon</v>
      </c>
      <c r="H62" s="23">
        <f t="shared" si="34"/>
        <v>4.7699999999999999E-2</v>
      </c>
      <c r="I62" s="23" t="str">
        <f t="shared" ref="I62:I69" si="40">C62</f>
        <v>kg</v>
      </c>
      <c r="J62" s="44"/>
      <c r="M62" s="23" t="str">
        <f t="shared" ref="M62:M69" si="41">G62</f>
        <v>Champignon</v>
      </c>
      <c r="N62" s="27">
        <f>H62*Oversigt!$B$11</f>
        <v>6.2486999999999995</v>
      </c>
      <c r="O62" s="23" t="str">
        <f t="shared" ref="O62:O69" si="42">I62</f>
        <v>kg</v>
      </c>
      <c r="P62" s="52"/>
      <c r="Q62" s="52"/>
      <c r="R62" s="52"/>
      <c r="S62" s="52"/>
      <c r="T62" s="52"/>
      <c r="U62" s="51"/>
    </row>
    <row r="63" spans="1:21" ht="15" customHeight="1">
      <c r="A63" s="76" t="s">
        <v>150</v>
      </c>
      <c r="B63" s="67">
        <v>0.95299999999999996</v>
      </c>
      <c r="C63" s="67" t="s">
        <v>129</v>
      </c>
      <c r="D63" s="41">
        <v>1</v>
      </c>
      <c r="G63" s="23" t="str">
        <f t="shared" si="39"/>
        <v>Forårsløg</v>
      </c>
      <c r="H63" s="23">
        <f t="shared" si="34"/>
        <v>9.5299999999999996E-2</v>
      </c>
      <c r="I63" s="23" t="str">
        <f t="shared" si="40"/>
        <v>bundt</v>
      </c>
      <c r="J63" s="44"/>
      <c r="M63" s="23" t="str">
        <f t="shared" si="41"/>
        <v>Forårsløg</v>
      </c>
      <c r="N63" s="27">
        <f>H63*Oversigt!$B$11</f>
        <v>12.484299999999999</v>
      </c>
      <c r="O63" s="23" t="str">
        <f t="shared" si="42"/>
        <v>bundt</v>
      </c>
      <c r="P63" s="52"/>
      <c r="Q63" s="52"/>
      <c r="R63" s="52"/>
      <c r="S63" s="52"/>
      <c r="T63" s="52"/>
      <c r="U63" s="51"/>
    </row>
    <row r="64" spans="1:21" ht="15" customHeight="1">
      <c r="A64" s="76" t="s">
        <v>238</v>
      </c>
      <c r="B64" s="67">
        <v>0.37</v>
      </c>
      <c r="C64" s="67" t="s">
        <v>1</v>
      </c>
      <c r="D64" s="41">
        <v>1</v>
      </c>
      <c r="G64" s="23" t="str">
        <f t="shared" si="39"/>
        <v>Peberfrugt</v>
      </c>
      <c r="H64" s="23">
        <f t="shared" si="34"/>
        <v>3.6999999999999998E-2</v>
      </c>
      <c r="I64" s="23" t="str">
        <f t="shared" si="40"/>
        <v>kg</v>
      </c>
      <c r="J64" s="44"/>
      <c r="M64" s="23" t="str">
        <f t="shared" si="41"/>
        <v>Peberfrugt</v>
      </c>
      <c r="N64" s="27">
        <f>H64*Oversigt!$B$11</f>
        <v>4.8469999999999995</v>
      </c>
      <c r="O64" s="23" t="str">
        <f t="shared" si="42"/>
        <v>kg</v>
      </c>
      <c r="P64" s="52"/>
      <c r="Q64" s="52"/>
      <c r="R64" s="52"/>
      <c r="S64" s="52"/>
      <c r="T64" s="52"/>
      <c r="U64" s="51"/>
    </row>
    <row r="65" spans="1:21" ht="15" customHeight="1">
      <c r="A65" s="76" t="s">
        <v>122</v>
      </c>
      <c r="B65" s="67">
        <v>0.32</v>
      </c>
      <c r="C65" s="67" t="s">
        <v>4</v>
      </c>
      <c r="D65" s="41">
        <v>1</v>
      </c>
      <c r="G65" s="23" t="str">
        <f t="shared" si="39"/>
        <v>Hvidkålshoveder</v>
      </c>
      <c r="H65" s="23">
        <f t="shared" si="34"/>
        <v>3.2000000000000001E-2</v>
      </c>
      <c r="I65" s="23" t="str">
        <f t="shared" si="40"/>
        <v>stk</v>
      </c>
      <c r="J65" s="44"/>
      <c r="M65" s="23" t="str">
        <f t="shared" si="41"/>
        <v>Hvidkålshoveder</v>
      </c>
      <c r="N65" s="27">
        <f>H65*Oversigt!$B$11</f>
        <v>4.1920000000000002</v>
      </c>
      <c r="O65" s="23" t="str">
        <f t="shared" si="42"/>
        <v>stk</v>
      </c>
      <c r="P65" s="52"/>
      <c r="Q65" s="52"/>
      <c r="R65" s="52"/>
      <c r="S65" s="52"/>
      <c r="T65" s="52"/>
      <c r="U65" s="51"/>
    </row>
    <row r="66" spans="1:21" ht="15" customHeight="1">
      <c r="A66" s="76" t="s">
        <v>5</v>
      </c>
      <c r="B66" s="67">
        <v>0.47699999999999998</v>
      </c>
      <c r="C66" s="67" t="s">
        <v>1</v>
      </c>
      <c r="D66" s="41">
        <v>1</v>
      </c>
      <c r="G66" s="23" t="str">
        <f t="shared" si="39"/>
        <v>Gulerødder</v>
      </c>
      <c r="H66" s="23">
        <f t="shared" si="34"/>
        <v>4.7699999999999999E-2</v>
      </c>
      <c r="I66" s="23" t="str">
        <f t="shared" si="40"/>
        <v>kg</v>
      </c>
      <c r="J66" s="44"/>
      <c r="M66" s="23" t="str">
        <f t="shared" si="41"/>
        <v>Gulerødder</v>
      </c>
      <c r="N66" s="27">
        <f>H66*Oversigt!$B$11</f>
        <v>6.2486999999999995</v>
      </c>
      <c r="O66" s="23" t="str">
        <f t="shared" si="42"/>
        <v>kg</v>
      </c>
      <c r="P66" s="52"/>
      <c r="Q66" s="52"/>
      <c r="R66" s="52"/>
      <c r="S66" s="52"/>
      <c r="T66" s="52"/>
      <c r="U66" s="51"/>
    </row>
    <row r="67" spans="1:21" ht="15" customHeight="1">
      <c r="A67" s="105" t="s">
        <v>151</v>
      </c>
      <c r="B67" s="24">
        <v>1.43</v>
      </c>
      <c r="C67" s="56" t="s">
        <v>1</v>
      </c>
      <c r="D67" s="41">
        <v>0.95</v>
      </c>
      <c r="G67" s="23" t="str">
        <f t="shared" si="39"/>
        <v>Ris</v>
      </c>
      <c r="H67" s="23">
        <f t="shared" si="34"/>
        <v>0.13584999999999997</v>
      </c>
      <c r="I67" s="23" t="str">
        <f t="shared" si="40"/>
        <v>kg</v>
      </c>
      <c r="J67" s="44"/>
      <c r="M67" s="23" t="str">
        <f t="shared" si="41"/>
        <v>Ris</v>
      </c>
      <c r="N67" s="27">
        <f>H67*Oversigt!$B$11</f>
        <v>17.796349999999997</v>
      </c>
      <c r="O67" s="23" t="str">
        <f t="shared" si="42"/>
        <v>kg</v>
      </c>
      <c r="P67" s="52"/>
      <c r="Q67" s="52"/>
      <c r="R67" s="52"/>
      <c r="S67" s="52"/>
      <c r="T67" s="52"/>
      <c r="U67" s="51"/>
    </row>
    <row r="68" spans="1:21" ht="15" customHeight="1">
      <c r="A68" s="105" t="s">
        <v>115</v>
      </c>
      <c r="B68" s="24">
        <v>2.14</v>
      </c>
      <c r="C68" s="56" t="s">
        <v>36</v>
      </c>
      <c r="D68" s="41">
        <v>1</v>
      </c>
      <c r="G68" s="23" t="str">
        <f t="shared" si="39"/>
        <v>Vand</v>
      </c>
      <c r="H68" s="23">
        <f t="shared" si="34"/>
        <v>0.21400000000000002</v>
      </c>
      <c r="I68" s="23" t="str">
        <f t="shared" si="40"/>
        <v>liter</v>
      </c>
      <c r="J68" s="44"/>
      <c r="M68" s="23" t="str">
        <f t="shared" si="41"/>
        <v>Vand</v>
      </c>
      <c r="N68" s="27">
        <f>H68*Oversigt!$B$11</f>
        <v>28.034000000000002</v>
      </c>
      <c r="O68" s="23" t="str">
        <f t="shared" si="42"/>
        <v>liter</v>
      </c>
      <c r="P68" s="52"/>
      <c r="Q68" s="52"/>
      <c r="R68" s="52"/>
      <c r="S68" s="52"/>
      <c r="T68" s="52"/>
      <c r="U68" s="51"/>
    </row>
    <row r="69" spans="1:21" ht="15" customHeight="1">
      <c r="A69" s="105" t="s">
        <v>106</v>
      </c>
      <c r="B69" s="24">
        <v>0.01</v>
      </c>
      <c r="C69" s="56" t="s">
        <v>1</v>
      </c>
      <c r="D69" s="41">
        <v>1</v>
      </c>
      <c r="G69" s="23" t="str">
        <f t="shared" si="39"/>
        <v>Salt, groft</v>
      </c>
      <c r="H69" s="23">
        <f t="shared" si="34"/>
        <v>1E-3</v>
      </c>
      <c r="I69" s="23" t="str">
        <f t="shared" si="40"/>
        <v>kg</v>
      </c>
      <c r="J69" s="44"/>
      <c r="M69" s="23" t="str">
        <f t="shared" si="41"/>
        <v>Salt, groft</v>
      </c>
      <c r="N69" s="27">
        <f>H69*Oversigt!$B$11</f>
        <v>0.13100000000000001</v>
      </c>
      <c r="O69" s="23" t="str">
        <f t="shared" si="42"/>
        <v>kg</v>
      </c>
      <c r="P69" s="52"/>
      <c r="Q69" s="52"/>
      <c r="R69" s="52"/>
      <c r="S69" s="52"/>
      <c r="T69" s="52"/>
      <c r="U69" s="51"/>
    </row>
    <row r="70" spans="1:21" ht="15" customHeight="1">
      <c r="D70" s="41"/>
      <c r="J70" s="44"/>
      <c r="P70" s="52"/>
      <c r="Q70" s="52"/>
      <c r="R70" s="52"/>
      <c r="S70" s="52"/>
      <c r="T70" s="52"/>
      <c r="U70" s="51"/>
    </row>
    <row r="71" spans="1:21" ht="18">
      <c r="A71" s="130" t="str">
        <f>Oversigt!B8</f>
        <v>Abehjerne</v>
      </c>
      <c r="B71" s="130"/>
      <c r="C71" s="130"/>
      <c r="D71" s="45" t="s">
        <v>118</v>
      </c>
      <c r="E71" s="43" t="s">
        <v>119</v>
      </c>
      <c r="F71" s="44" t="s">
        <v>210</v>
      </c>
      <c r="G71" s="130" t="str">
        <f>A71</f>
        <v>Abehjerne</v>
      </c>
      <c r="H71" s="130"/>
      <c r="I71" s="130"/>
      <c r="J71" s="47" t="str">
        <f>Oversigt!D12</f>
        <v>Vegetar</v>
      </c>
      <c r="K71" s="47">
        <f>Oversigt!E12</f>
        <v>11</v>
      </c>
      <c r="M71" s="130" t="str">
        <f>A71</f>
        <v>Abehjerne</v>
      </c>
      <c r="N71" s="130"/>
      <c r="O71" s="130"/>
      <c r="R71" s="52"/>
      <c r="S71" s="52"/>
      <c r="T71" s="52"/>
      <c r="U71" s="51"/>
    </row>
    <row r="72" spans="1:21" ht="15" customHeight="1">
      <c r="A72" s="23" t="s">
        <v>211</v>
      </c>
      <c r="B72" s="23">
        <v>1.25</v>
      </c>
      <c r="C72" s="23" t="s">
        <v>1</v>
      </c>
      <c r="D72" s="41">
        <v>0.7</v>
      </c>
      <c r="E72" s="44" t="s">
        <v>117</v>
      </c>
      <c r="F72" s="44">
        <v>10</v>
      </c>
      <c r="G72" s="23" t="str">
        <f>A72</f>
        <v>Pastaskruer</v>
      </c>
      <c r="H72" s="23">
        <f>(B72*D72)/$F$72</f>
        <v>8.7499999999999994E-2</v>
      </c>
      <c r="I72" s="23" t="str">
        <f>C72</f>
        <v>kg</v>
      </c>
      <c r="J72" s="47" t="str">
        <f>Oversigt!D13</f>
        <v>Svinekød/halal</v>
      </c>
      <c r="K72" s="47">
        <f>Oversigt!E13</f>
        <v>4</v>
      </c>
      <c r="M72" s="23" t="str">
        <f>G72</f>
        <v>Pastaskruer</v>
      </c>
      <c r="N72" s="27">
        <f>H72*Oversigt!$B$11</f>
        <v>11.462499999999999</v>
      </c>
      <c r="O72" s="23" t="str">
        <f>I72</f>
        <v>kg</v>
      </c>
      <c r="P72" s="52"/>
      <c r="Q72" s="52"/>
      <c r="R72" s="52"/>
      <c r="S72" s="52"/>
      <c r="T72" s="52"/>
      <c r="U72" s="51"/>
    </row>
    <row r="73" spans="1:21" ht="15" customHeight="1">
      <c r="A73" s="23" t="s">
        <v>126</v>
      </c>
      <c r="B73" s="23">
        <v>0.25</v>
      </c>
      <c r="C73" s="23" t="s">
        <v>1</v>
      </c>
      <c r="D73" s="41">
        <v>0.7</v>
      </c>
      <c r="G73" s="23" t="str">
        <f t="shared" ref="G73:G111" si="43">A73</f>
        <v>Bacontern</v>
      </c>
      <c r="H73" s="23">
        <f t="shared" ref="H73:H81" si="44">(B73*D73)/$F$72</f>
        <v>1.7499999999999998E-2</v>
      </c>
      <c r="I73" s="23" t="str">
        <f t="shared" ref="I73:I81" si="45">C73</f>
        <v>kg</v>
      </c>
      <c r="J73" s="44"/>
      <c r="M73" s="23" t="str">
        <f t="shared" ref="M73:M81" si="46">G73</f>
        <v>Bacontern</v>
      </c>
      <c r="N73" s="27">
        <f>H73*(Oversigt!$B$11-$K$71-$K$72)</f>
        <v>2.0299999999999998</v>
      </c>
      <c r="O73" s="23" t="str">
        <f t="shared" ref="O73:O81" si="47">I73</f>
        <v>kg</v>
      </c>
      <c r="P73" s="52"/>
      <c r="Q73" s="52"/>
      <c r="R73" s="52"/>
      <c r="S73" s="52"/>
      <c r="T73" s="52"/>
      <c r="U73" s="51"/>
    </row>
    <row r="74" spans="1:21" ht="15" customHeight="1">
      <c r="A74" s="23" t="s">
        <v>212</v>
      </c>
      <c r="B74" s="23">
        <v>0.25</v>
      </c>
      <c r="C74" s="23" t="s">
        <v>1</v>
      </c>
      <c r="D74" s="41">
        <v>0.7</v>
      </c>
      <c r="G74" s="23" t="str">
        <f t="shared" si="43"/>
        <v>Cocktailpølser</v>
      </c>
      <c r="H74" s="23">
        <f t="shared" si="44"/>
        <v>1.7499999999999998E-2</v>
      </c>
      <c r="I74" s="23" t="str">
        <f t="shared" si="45"/>
        <v>kg</v>
      </c>
      <c r="J74" s="44"/>
      <c r="M74" s="23" t="str">
        <f t="shared" si="46"/>
        <v>Cocktailpølser</v>
      </c>
      <c r="N74" s="27">
        <f>H74*(Oversigt!$B$11-$K$71-$K$72)</f>
        <v>2.0299999999999998</v>
      </c>
      <c r="O74" s="23" t="str">
        <f t="shared" si="47"/>
        <v>kg</v>
      </c>
      <c r="P74" s="52"/>
      <c r="Q74" s="52"/>
      <c r="R74" s="52"/>
      <c r="S74" s="52"/>
      <c r="T74" s="52"/>
      <c r="U74" s="51"/>
    </row>
    <row r="75" spans="1:21" ht="15" customHeight="1">
      <c r="A75" s="23" t="s">
        <v>213</v>
      </c>
      <c r="B75" s="23">
        <v>0.625</v>
      </c>
      <c r="C75" s="23" t="s">
        <v>1</v>
      </c>
      <c r="D75" s="41">
        <v>0.7</v>
      </c>
      <c r="G75" s="23" t="str">
        <f t="shared" si="43"/>
        <v>Skinke, strimler</v>
      </c>
      <c r="H75" s="23">
        <f t="shared" si="44"/>
        <v>4.3749999999999997E-2</v>
      </c>
      <c r="I75" s="23" t="str">
        <f t="shared" si="45"/>
        <v>kg</v>
      </c>
      <c r="J75" s="44"/>
      <c r="M75" s="23" t="str">
        <f t="shared" si="46"/>
        <v>Skinke, strimler</v>
      </c>
      <c r="N75" s="27">
        <f>H75*(Oversigt!$B$11-$K$71-$K$72)</f>
        <v>5.0749999999999993</v>
      </c>
      <c r="O75" s="23" t="str">
        <f t="shared" si="47"/>
        <v>kg</v>
      </c>
      <c r="P75" s="52"/>
      <c r="Q75" s="52"/>
      <c r="R75" s="52"/>
      <c r="S75" s="52"/>
      <c r="T75" s="52"/>
      <c r="U75" s="51"/>
    </row>
    <row r="76" spans="1:21" ht="15" customHeight="1">
      <c r="A76" s="23" t="s">
        <v>163</v>
      </c>
      <c r="B76" s="23">
        <v>1.75</v>
      </c>
      <c r="C76" s="23" t="s">
        <v>36</v>
      </c>
      <c r="D76" s="41">
        <v>0.7</v>
      </c>
      <c r="G76" s="23" t="str">
        <f t="shared" si="43"/>
        <v>Madlavningsfløde</v>
      </c>
      <c r="H76" s="23">
        <f t="shared" si="44"/>
        <v>0.12249999999999998</v>
      </c>
      <c r="I76" s="23" t="str">
        <f t="shared" si="45"/>
        <v>liter</v>
      </c>
      <c r="J76" s="44"/>
      <c r="M76" s="23" t="str">
        <f t="shared" si="46"/>
        <v>Madlavningsfløde</v>
      </c>
      <c r="N76" s="27">
        <f>H76*Oversigt!$B$11</f>
        <v>16.047499999999999</v>
      </c>
      <c r="O76" s="23" t="str">
        <f t="shared" si="47"/>
        <v>liter</v>
      </c>
      <c r="P76" s="52"/>
      <c r="Q76" s="52"/>
      <c r="R76" s="52"/>
      <c r="S76" s="52"/>
      <c r="T76" s="52"/>
      <c r="U76" s="51"/>
    </row>
    <row r="77" spans="1:21" ht="15" customHeight="1">
      <c r="A77" s="23" t="s">
        <v>214</v>
      </c>
      <c r="B77" s="23">
        <v>0.25</v>
      </c>
      <c r="C77" s="23" t="s">
        <v>1</v>
      </c>
      <c r="D77" s="41">
        <v>0.7</v>
      </c>
      <c r="G77" s="23" t="str">
        <f t="shared" si="43"/>
        <v>Mozarella, revet</v>
      </c>
      <c r="H77" s="23">
        <f t="shared" si="44"/>
        <v>1.7499999999999998E-2</v>
      </c>
      <c r="I77" s="23" t="str">
        <f t="shared" si="45"/>
        <v>kg</v>
      </c>
      <c r="J77" s="44"/>
      <c r="M77" s="23" t="str">
        <f t="shared" si="46"/>
        <v>Mozarella, revet</v>
      </c>
      <c r="N77" s="27">
        <f>H77*Oversigt!$B$11</f>
        <v>2.2925</v>
      </c>
      <c r="O77" s="23" t="str">
        <f t="shared" si="47"/>
        <v>kg</v>
      </c>
      <c r="P77" s="52"/>
      <c r="Q77" s="52"/>
      <c r="R77" s="52"/>
      <c r="S77" s="52"/>
      <c r="T77" s="52"/>
      <c r="U77" s="51"/>
    </row>
    <row r="78" spans="1:21" ht="15" customHeight="1">
      <c r="A78" s="23" t="s">
        <v>159</v>
      </c>
      <c r="B78" s="23">
        <v>2</v>
      </c>
      <c r="C78" s="23" t="s">
        <v>4</v>
      </c>
      <c r="D78" s="41">
        <v>0.7</v>
      </c>
      <c r="G78" s="23" t="str">
        <f t="shared" si="43"/>
        <v>Porre</v>
      </c>
      <c r="H78" s="23">
        <f t="shared" si="44"/>
        <v>0.13999999999999999</v>
      </c>
      <c r="I78" s="23" t="str">
        <f t="shared" si="45"/>
        <v>stk</v>
      </c>
      <c r="J78" s="44"/>
      <c r="M78" s="23" t="str">
        <f t="shared" si="46"/>
        <v>Porre</v>
      </c>
      <c r="N78" s="27">
        <f>H78*Oversigt!$B$11</f>
        <v>18.34</v>
      </c>
      <c r="O78" s="23" t="str">
        <f t="shared" si="47"/>
        <v>stk</v>
      </c>
      <c r="P78" s="52"/>
      <c r="Q78" s="52"/>
      <c r="R78" s="52"/>
      <c r="S78" s="52"/>
      <c r="T78" s="52"/>
      <c r="U78" s="51"/>
    </row>
    <row r="79" spans="1:21" ht="15" customHeight="1">
      <c r="A79" s="23" t="s">
        <v>215</v>
      </c>
      <c r="B79" s="23">
        <v>0.3</v>
      </c>
      <c r="C79" s="23" t="s">
        <v>1</v>
      </c>
      <c r="D79" s="41">
        <v>0.7</v>
      </c>
      <c r="G79" s="23" t="str">
        <f t="shared" si="43"/>
        <v>Spinat, hakket</v>
      </c>
      <c r="H79" s="23">
        <f t="shared" si="44"/>
        <v>2.0999999999999998E-2</v>
      </c>
      <c r="I79" s="23" t="str">
        <f t="shared" si="45"/>
        <v>kg</v>
      </c>
      <c r="J79" s="44"/>
      <c r="M79" s="23" t="str">
        <f t="shared" si="46"/>
        <v>Spinat, hakket</v>
      </c>
      <c r="N79" s="27">
        <f>H79*Oversigt!$B$11</f>
        <v>2.7509999999999999</v>
      </c>
      <c r="O79" s="23" t="str">
        <f t="shared" si="47"/>
        <v>kg</v>
      </c>
      <c r="P79" s="52"/>
      <c r="Q79" s="52"/>
      <c r="R79" s="52"/>
      <c r="S79" s="52"/>
      <c r="T79" s="52"/>
      <c r="U79" s="51"/>
    </row>
    <row r="80" spans="1:21" ht="15" customHeight="1">
      <c r="A80" s="24" t="s">
        <v>106</v>
      </c>
      <c r="B80" s="23">
        <v>0.01</v>
      </c>
      <c r="C80" s="23" t="s">
        <v>1</v>
      </c>
      <c r="D80" s="41">
        <v>0.7</v>
      </c>
      <c r="G80" s="23" t="str">
        <f t="shared" si="43"/>
        <v>Salt, groft</v>
      </c>
      <c r="H80" s="23">
        <f t="shared" si="44"/>
        <v>6.9999999999999988E-4</v>
      </c>
      <c r="I80" s="23" t="str">
        <f t="shared" si="45"/>
        <v>kg</v>
      </c>
      <c r="J80" s="44"/>
      <c r="M80" s="23" t="str">
        <f t="shared" si="46"/>
        <v>Salt, groft</v>
      </c>
      <c r="N80" s="27">
        <f>H80*Oversigt!$B$11</f>
        <v>9.169999999999999E-2</v>
      </c>
      <c r="O80" s="23" t="str">
        <f t="shared" si="47"/>
        <v>kg</v>
      </c>
      <c r="P80" s="52"/>
      <c r="Q80" s="52"/>
      <c r="R80" s="52"/>
      <c r="S80" s="52"/>
      <c r="T80" s="52"/>
      <c r="U80" s="51"/>
    </row>
    <row r="81" spans="1:21" ht="15" customHeight="1">
      <c r="A81" s="24" t="s">
        <v>223</v>
      </c>
      <c r="B81" s="23">
        <v>1</v>
      </c>
      <c r="C81" s="23" t="s">
        <v>4</v>
      </c>
      <c r="D81" s="41">
        <v>1</v>
      </c>
      <c r="G81" s="23" t="str">
        <f t="shared" si="43"/>
        <v>Foliebakker</v>
      </c>
      <c r="H81" s="23">
        <f t="shared" si="44"/>
        <v>0.1</v>
      </c>
      <c r="I81" s="23" t="str">
        <f t="shared" si="45"/>
        <v>stk</v>
      </c>
      <c r="J81" s="44"/>
      <c r="M81" s="23" t="str">
        <f t="shared" si="46"/>
        <v>Foliebakker</v>
      </c>
      <c r="N81" s="27">
        <f>H81*Oversigt!$B$11</f>
        <v>13.100000000000001</v>
      </c>
      <c r="O81" s="23" t="str">
        <f t="shared" si="47"/>
        <v>stk</v>
      </c>
      <c r="P81" s="52"/>
      <c r="Q81" s="52"/>
      <c r="R81" s="52"/>
      <c r="S81" s="52"/>
      <c r="T81" s="52"/>
      <c r="U81" s="51"/>
    </row>
    <row r="82" spans="1:21" ht="15" customHeight="1">
      <c r="A82" s="24"/>
      <c r="D82" s="41"/>
      <c r="J82" s="44"/>
      <c r="P82" s="52"/>
      <c r="Q82" s="52"/>
      <c r="R82" s="52"/>
      <c r="S82" s="52"/>
      <c r="T82" s="52"/>
      <c r="U82" s="51"/>
    </row>
    <row r="83" spans="1:21" ht="15" customHeight="1">
      <c r="A83" s="130" t="str">
        <f>Oversigt!C4</f>
        <v>Standard</v>
      </c>
      <c r="B83" s="130"/>
      <c r="C83" s="130"/>
      <c r="D83" s="130"/>
      <c r="E83" s="43"/>
      <c r="F83" s="44"/>
      <c r="G83" s="130" t="str">
        <f t="shared" si="43"/>
        <v>Standard</v>
      </c>
      <c r="H83" s="130"/>
      <c r="I83" s="130"/>
      <c r="M83" s="130" t="str">
        <f>A83</f>
        <v>Standard</v>
      </c>
      <c r="N83" s="130"/>
      <c r="O83" s="130"/>
      <c r="Q83" s="130" t="str">
        <f>M83</f>
        <v>Standard</v>
      </c>
      <c r="R83" s="130"/>
      <c r="S83" s="130"/>
      <c r="T83" s="52"/>
      <c r="U83" s="51"/>
    </row>
    <row r="84" spans="1:21" ht="15" customHeight="1">
      <c r="A84" s="127" t="s">
        <v>137</v>
      </c>
      <c r="B84" s="127"/>
      <c r="C84" s="127"/>
      <c r="D84" s="45" t="s">
        <v>118</v>
      </c>
      <c r="E84" s="44" t="s">
        <v>119</v>
      </c>
      <c r="F84" s="44" t="s">
        <v>202</v>
      </c>
      <c r="G84" s="127" t="str">
        <f t="shared" si="43"/>
        <v>Morgenboller</v>
      </c>
      <c r="H84" s="127"/>
      <c r="I84" s="127"/>
      <c r="J84" s="47" t="s">
        <v>138</v>
      </c>
      <c r="K84" s="44">
        <v>4</v>
      </c>
      <c r="L84" s="47" t="s">
        <v>139</v>
      </c>
      <c r="M84" s="127" t="str">
        <f>G84</f>
        <v>Morgenboller</v>
      </c>
      <c r="N84" s="127"/>
      <c r="O84" s="127"/>
      <c r="P84" s="48"/>
      <c r="Q84" s="127" t="str">
        <f>M84</f>
        <v>Morgenboller</v>
      </c>
      <c r="R84" s="127"/>
      <c r="S84" s="127"/>
      <c r="T84" s="52"/>
      <c r="U84" s="51"/>
    </row>
    <row r="85" spans="1:21" ht="15" customHeight="1">
      <c r="A85" s="23" t="s">
        <v>15</v>
      </c>
      <c r="B85" s="53">
        <v>0.03</v>
      </c>
      <c r="C85" s="23" t="s">
        <v>1</v>
      </c>
      <c r="D85" s="41">
        <v>1</v>
      </c>
      <c r="E85" s="44" t="s">
        <v>117</v>
      </c>
      <c r="F85" s="44">
        <v>10</v>
      </c>
      <c r="G85" s="23" t="str">
        <f>A85</f>
        <v>Gær</v>
      </c>
      <c r="H85" s="23">
        <f>(B85*D85)/$F$85</f>
        <v>3.0000000000000001E-3</v>
      </c>
      <c r="I85" s="23" t="str">
        <f t="shared" ref="I85:I94" si="48">C85</f>
        <v>kg</v>
      </c>
      <c r="M85" s="23" t="str">
        <f>G85</f>
        <v>Gær</v>
      </c>
      <c r="N85" s="27">
        <f>H85*Oversigt!$B$11*$K$84</f>
        <v>1.5720000000000001</v>
      </c>
      <c r="O85" s="23" t="str">
        <f>I85</f>
        <v>kg</v>
      </c>
      <c r="Q85" s="23" t="str">
        <f>M85</f>
        <v>Gær</v>
      </c>
      <c r="R85" s="27">
        <f>N85/$K$84</f>
        <v>0.39300000000000002</v>
      </c>
      <c r="S85" s="23" t="str">
        <f>O85</f>
        <v>kg</v>
      </c>
      <c r="T85" s="52"/>
      <c r="U85" s="51"/>
    </row>
    <row r="86" spans="1:21" ht="15" customHeight="1">
      <c r="A86" s="23" t="s">
        <v>45</v>
      </c>
      <c r="B86" s="53">
        <v>0.41499999999999998</v>
      </c>
      <c r="C86" s="23" t="s">
        <v>36</v>
      </c>
      <c r="D86" s="41">
        <v>1</v>
      </c>
      <c r="E86" s="44"/>
      <c r="F86" s="44"/>
      <c r="G86" s="23" t="str">
        <f t="shared" si="43"/>
        <v>Letmælk</v>
      </c>
      <c r="H86" s="23">
        <f t="shared" ref="H86:H94" si="49">(B86*D86)/$F$85</f>
        <v>4.1499999999999995E-2</v>
      </c>
      <c r="I86" s="23" t="str">
        <f t="shared" si="48"/>
        <v>liter</v>
      </c>
      <c r="M86" s="23" t="str">
        <f t="shared" ref="M86:M94" si="50">G86</f>
        <v>Letmælk</v>
      </c>
      <c r="N86" s="27">
        <f>H86*Oversigt!$B$11*$K$84</f>
        <v>21.745999999999999</v>
      </c>
      <c r="O86" s="23" t="str">
        <f t="shared" ref="O86:O93" si="51">I86</f>
        <v>liter</v>
      </c>
      <c r="Q86" s="23" t="str">
        <f t="shared" ref="Q86:Q94" si="52">M86</f>
        <v>Letmælk</v>
      </c>
      <c r="R86" s="27">
        <f t="shared" ref="R86:R93" si="53">N86/$K$84</f>
        <v>5.4364999999999997</v>
      </c>
      <c r="S86" s="23" t="str">
        <f t="shared" ref="S86:S94" si="54">O86</f>
        <v>liter</v>
      </c>
      <c r="T86" s="52"/>
      <c r="U86" s="51"/>
    </row>
    <row r="87" spans="1:21" ht="15" customHeight="1">
      <c r="A87" s="23" t="s">
        <v>106</v>
      </c>
      <c r="B87" s="53">
        <v>2.2499999999999999E-2</v>
      </c>
      <c r="C87" s="23" t="s">
        <v>1</v>
      </c>
      <c r="D87" s="41">
        <v>1</v>
      </c>
      <c r="G87" s="23" t="str">
        <f t="shared" si="43"/>
        <v>Salt, groft</v>
      </c>
      <c r="H87" s="23">
        <f t="shared" si="49"/>
        <v>2.2499999999999998E-3</v>
      </c>
      <c r="I87" s="23" t="str">
        <f t="shared" si="48"/>
        <v>kg</v>
      </c>
      <c r="J87" s="44"/>
      <c r="M87" s="23" t="str">
        <f t="shared" si="50"/>
        <v>Salt, groft</v>
      </c>
      <c r="N87" s="27">
        <f>H87*Oversigt!$B$11*$K$84</f>
        <v>1.1789999999999998</v>
      </c>
      <c r="O87" s="23" t="str">
        <f t="shared" si="51"/>
        <v>kg</v>
      </c>
      <c r="Q87" s="23" t="str">
        <f t="shared" si="52"/>
        <v>Salt, groft</v>
      </c>
      <c r="R87" s="27">
        <f t="shared" si="53"/>
        <v>0.29474999999999996</v>
      </c>
      <c r="S87" s="23" t="str">
        <f t="shared" si="54"/>
        <v>kg</v>
      </c>
      <c r="T87" s="52"/>
      <c r="U87" s="51"/>
    </row>
    <row r="88" spans="1:21" ht="15" customHeight="1">
      <c r="A88" s="24" t="s">
        <v>16</v>
      </c>
      <c r="B88" s="53">
        <v>4.4999999999999998E-2</v>
      </c>
      <c r="C88" s="23" t="s">
        <v>1</v>
      </c>
      <c r="D88" s="41">
        <v>1</v>
      </c>
      <c r="G88" s="23" t="str">
        <f t="shared" si="43"/>
        <v>Sukker</v>
      </c>
      <c r="H88" s="23">
        <f t="shared" si="49"/>
        <v>4.4999999999999997E-3</v>
      </c>
      <c r="I88" s="23" t="str">
        <f t="shared" si="48"/>
        <v>kg</v>
      </c>
      <c r="J88" s="44"/>
      <c r="M88" s="23" t="str">
        <f t="shared" si="50"/>
        <v>Sukker</v>
      </c>
      <c r="N88" s="27">
        <f>H88*Oversigt!$B$11*$K$84</f>
        <v>2.3579999999999997</v>
      </c>
      <c r="O88" s="23" t="str">
        <f t="shared" si="51"/>
        <v>kg</v>
      </c>
      <c r="Q88" s="23" t="str">
        <f t="shared" si="52"/>
        <v>Sukker</v>
      </c>
      <c r="R88" s="27">
        <f t="shared" si="53"/>
        <v>0.58949999999999991</v>
      </c>
      <c r="S88" s="23" t="str">
        <f t="shared" si="54"/>
        <v>kg</v>
      </c>
      <c r="T88" s="52"/>
      <c r="U88" s="51"/>
    </row>
    <row r="89" spans="1:21" ht="15" customHeight="1">
      <c r="A89" s="24" t="s">
        <v>42</v>
      </c>
      <c r="B89" s="53">
        <v>8.5000000000000006E-2</v>
      </c>
      <c r="C89" s="23" t="s">
        <v>36</v>
      </c>
      <c r="D89" s="41">
        <v>1</v>
      </c>
      <c r="G89" s="23" t="str">
        <f t="shared" si="43"/>
        <v>Rapsolie</v>
      </c>
      <c r="H89" s="23">
        <f t="shared" si="49"/>
        <v>8.5000000000000006E-3</v>
      </c>
      <c r="I89" s="23" t="str">
        <f t="shared" si="48"/>
        <v>liter</v>
      </c>
      <c r="J89" s="44"/>
      <c r="M89" s="23" t="str">
        <f t="shared" si="50"/>
        <v>Rapsolie</v>
      </c>
      <c r="N89" s="27">
        <f>H89*Oversigt!$B$11*$K$84</f>
        <v>4.4540000000000006</v>
      </c>
      <c r="O89" s="23" t="str">
        <f t="shared" si="51"/>
        <v>liter</v>
      </c>
      <c r="Q89" s="23" t="str">
        <f t="shared" si="52"/>
        <v>Rapsolie</v>
      </c>
      <c r="R89" s="27">
        <f t="shared" si="53"/>
        <v>1.1135000000000002</v>
      </c>
      <c r="S89" s="23" t="str">
        <f t="shared" si="54"/>
        <v>liter</v>
      </c>
      <c r="T89" s="52"/>
      <c r="U89" s="51"/>
    </row>
    <row r="90" spans="1:21" ht="15" customHeight="1">
      <c r="A90" s="24" t="s">
        <v>21</v>
      </c>
      <c r="B90" s="53">
        <v>0.16500000000000001</v>
      </c>
      <c r="C90" s="23" t="s">
        <v>1</v>
      </c>
      <c r="D90" s="41">
        <v>1</v>
      </c>
      <c r="G90" s="23" t="str">
        <f t="shared" si="43"/>
        <v>Havregryn</v>
      </c>
      <c r="H90" s="23">
        <f t="shared" si="49"/>
        <v>1.6500000000000001E-2</v>
      </c>
      <c r="I90" s="23" t="str">
        <f t="shared" si="48"/>
        <v>kg</v>
      </c>
      <c r="J90" s="44"/>
      <c r="M90" s="23" t="str">
        <f t="shared" si="50"/>
        <v>Havregryn</v>
      </c>
      <c r="N90" s="27">
        <f>H90*Oversigt!$B$11*$K$84</f>
        <v>8.6460000000000008</v>
      </c>
      <c r="O90" s="23" t="str">
        <f t="shared" si="51"/>
        <v>kg</v>
      </c>
      <c r="Q90" s="23" t="str">
        <f t="shared" si="52"/>
        <v>Havregryn</v>
      </c>
      <c r="R90" s="27">
        <f t="shared" si="53"/>
        <v>2.1615000000000002</v>
      </c>
      <c r="S90" s="23" t="str">
        <f t="shared" si="54"/>
        <v>kg</v>
      </c>
      <c r="T90" s="52"/>
      <c r="U90" s="51"/>
    </row>
    <row r="91" spans="1:21" ht="15" customHeight="1">
      <c r="A91" s="24" t="s">
        <v>28</v>
      </c>
      <c r="B91" s="53">
        <v>5.5E-2</v>
      </c>
      <c r="C91" s="23" t="s">
        <v>1</v>
      </c>
      <c r="D91" s="41">
        <v>1</v>
      </c>
      <c r="G91" s="23" t="str">
        <f t="shared" si="43"/>
        <v>Solsikkekerner</v>
      </c>
      <c r="H91" s="23">
        <f t="shared" si="49"/>
        <v>5.4999999999999997E-3</v>
      </c>
      <c r="I91" s="23" t="str">
        <f t="shared" si="48"/>
        <v>kg</v>
      </c>
      <c r="J91" s="44"/>
      <c r="M91" s="23" t="str">
        <f t="shared" si="50"/>
        <v>Solsikkekerner</v>
      </c>
      <c r="N91" s="27">
        <f>H91*Oversigt!$B$11*$K$84</f>
        <v>2.8819999999999997</v>
      </c>
      <c r="O91" s="23" t="str">
        <f t="shared" si="51"/>
        <v>kg</v>
      </c>
      <c r="Q91" s="23" t="str">
        <f t="shared" si="52"/>
        <v>Solsikkekerner</v>
      </c>
      <c r="R91" s="27">
        <f t="shared" si="53"/>
        <v>0.72049999999999992</v>
      </c>
      <c r="S91" s="23" t="str">
        <f t="shared" si="54"/>
        <v>kg</v>
      </c>
      <c r="T91" s="52"/>
      <c r="U91" s="51"/>
    </row>
    <row r="92" spans="1:21" ht="15" customHeight="1">
      <c r="A92" s="23" t="s">
        <v>32</v>
      </c>
      <c r="B92" s="53">
        <v>1.08</v>
      </c>
      <c r="C92" s="23" t="s">
        <v>1</v>
      </c>
      <c r="D92" s="41">
        <v>1</v>
      </c>
      <c r="G92" s="23" t="str">
        <f t="shared" si="43"/>
        <v>Hvedemel</v>
      </c>
      <c r="H92" s="23">
        <f t="shared" si="49"/>
        <v>0.10800000000000001</v>
      </c>
      <c r="I92" s="23" t="str">
        <f t="shared" si="48"/>
        <v>kg</v>
      </c>
      <c r="J92" s="44"/>
      <c r="M92" s="23" t="str">
        <f t="shared" si="50"/>
        <v>Hvedemel</v>
      </c>
      <c r="N92" s="27">
        <f>H92*Oversigt!$B$11*$K$84</f>
        <v>56.592000000000006</v>
      </c>
      <c r="O92" s="23" t="str">
        <f t="shared" si="51"/>
        <v>kg</v>
      </c>
      <c r="Q92" s="23" t="str">
        <f t="shared" si="52"/>
        <v>Hvedemel</v>
      </c>
      <c r="R92" s="27">
        <f t="shared" si="53"/>
        <v>14.148000000000001</v>
      </c>
      <c r="S92" s="23" t="str">
        <f t="shared" si="54"/>
        <v>kg</v>
      </c>
      <c r="T92" s="52"/>
      <c r="U92" s="51"/>
    </row>
    <row r="93" spans="1:21" ht="15" customHeight="1">
      <c r="A93" s="23" t="s">
        <v>94</v>
      </c>
      <c r="B93" s="53">
        <v>0.27500000000000002</v>
      </c>
      <c r="C93" s="23" t="s">
        <v>1</v>
      </c>
      <c r="D93" s="41">
        <v>1</v>
      </c>
      <c r="G93" s="23" t="str">
        <f t="shared" si="43"/>
        <v>Fuldkornshvedemel</v>
      </c>
      <c r="H93" s="23">
        <f t="shared" si="49"/>
        <v>2.7500000000000004E-2</v>
      </c>
      <c r="I93" s="23" t="str">
        <f t="shared" si="48"/>
        <v>kg</v>
      </c>
      <c r="J93" s="44"/>
      <c r="M93" s="23" t="str">
        <f t="shared" si="50"/>
        <v>Fuldkornshvedemel</v>
      </c>
      <c r="N93" s="27">
        <f>H93*Oversigt!$B$11*$K$84</f>
        <v>14.410000000000002</v>
      </c>
      <c r="O93" s="23" t="str">
        <f t="shared" si="51"/>
        <v>kg</v>
      </c>
      <c r="Q93" s="23" t="str">
        <f t="shared" si="52"/>
        <v>Fuldkornshvedemel</v>
      </c>
      <c r="R93" s="27">
        <f t="shared" si="53"/>
        <v>3.6025000000000005</v>
      </c>
      <c r="S93" s="23" t="str">
        <f t="shared" si="54"/>
        <v>kg</v>
      </c>
      <c r="T93" s="52"/>
      <c r="U93" s="51"/>
    </row>
    <row r="94" spans="1:21" ht="15" customHeight="1">
      <c r="A94" s="24" t="s">
        <v>115</v>
      </c>
      <c r="B94" s="53">
        <v>0.41499999999999998</v>
      </c>
      <c r="C94" s="23" t="s">
        <v>36</v>
      </c>
      <c r="D94" s="41">
        <v>1</v>
      </c>
      <c r="G94" s="23" t="str">
        <f t="shared" si="43"/>
        <v>Vand</v>
      </c>
      <c r="H94" s="23">
        <f t="shared" si="49"/>
        <v>4.1499999999999995E-2</v>
      </c>
      <c r="I94" s="23" t="str">
        <f t="shared" si="48"/>
        <v>liter</v>
      </c>
      <c r="J94" s="44"/>
      <c r="M94" s="23" t="str">
        <f t="shared" si="50"/>
        <v>Vand</v>
      </c>
      <c r="N94" s="27">
        <f>H94*Oversigt!$B$11*$K$84</f>
        <v>21.745999999999999</v>
      </c>
      <c r="O94" s="23" t="str">
        <f>I94</f>
        <v>liter</v>
      </c>
      <c r="Q94" s="23" t="str">
        <f t="shared" si="52"/>
        <v>Vand</v>
      </c>
      <c r="R94" s="27">
        <f>N94/$K$84</f>
        <v>5.4364999999999997</v>
      </c>
      <c r="S94" s="23" t="str">
        <f t="shared" si="54"/>
        <v>liter</v>
      </c>
      <c r="T94" s="52"/>
      <c r="U94" s="51"/>
    </row>
    <row r="95" spans="1:21" ht="15" customHeight="1">
      <c r="A95" s="127" t="s">
        <v>140</v>
      </c>
      <c r="B95" s="127"/>
      <c r="C95" s="127"/>
      <c r="D95" s="45" t="s">
        <v>118</v>
      </c>
      <c r="E95" s="44" t="s">
        <v>119</v>
      </c>
      <c r="F95" s="44" t="s">
        <v>202</v>
      </c>
      <c r="G95" s="127" t="str">
        <f t="shared" si="43"/>
        <v>Standard</v>
      </c>
      <c r="H95" s="127"/>
      <c r="I95" s="127"/>
      <c r="J95" s="47" t="s">
        <v>138</v>
      </c>
      <c r="K95" s="44">
        <v>3</v>
      </c>
      <c r="L95" s="47" t="s">
        <v>139</v>
      </c>
      <c r="M95" s="127" t="str">
        <f>G95</f>
        <v>Standard</v>
      </c>
      <c r="N95" s="127"/>
      <c r="O95" s="127"/>
      <c r="P95" s="52"/>
      <c r="Q95" s="127" t="str">
        <f>M95</f>
        <v>Standard</v>
      </c>
      <c r="R95" s="127"/>
      <c r="S95" s="127"/>
      <c r="T95" s="52"/>
      <c r="U95" s="51"/>
    </row>
    <row r="96" spans="1:21" ht="15" customHeight="1">
      <c r="A96" s="54" t="s">
        <v>176</v>
      </c>
      <c r="B96" s="55">
        <v>0.38</v>
      </c>
      <c r="C96" s="54" t="s">
        <v>1</v>
      </c>
      <c r="D96" s="41">
        <v>0.75</v>
      </c>
      <c r="E96" s="44" t="s">
        <v>117</v>
      </c>
      <c r="F96" s="44">
        <v>10</v>
      </c>
      <c r="G96" s="23" t="str">
        <f t="shared" si="43"/>
        <v>Ost, skiver</v>
      </c>
      <c r="H96" s="50">
        <f>(B96*D96)/$F$96</f>
        <v>2.8500000000000004E-2</v>
      </c>
      <c r="I96" s="23" t="str">
        <f>C96</f>
        <v>kg</v>
      </c>
      <c r="J96" s="47" t="str">
        <f>Oversigt!D12</f>
        <v>Vegetar</v>
      </c>
      <c r="K96" s="47">
        <f>Oversigt!E12</f>
        <v>11</v>
      </c>
      <c r="M96" s="23" t="str">
        <f>G96</f>
        <v>Ost, skiver</v>
      </c>
      <c r="N96" s="27">
        <f>H96*Oversigt!$B$11*$K$95</f>
        <v>11.200500000000002</v>
      </c>
      <c r="O96" s="23" t="str">
        <f>I96</f>
        <v>kg</v>
      </c>
      <c r="P96" s="52"/>
      <c r="Q96" s="23" t="str">
        <f>M96</f>
        <v>Ost, skiver</v>
      </c>
      <c r="R96" s="27">
        <f>N96/$K$95</f>
        <v>3.7335000000000007</v>
      </c>
      <c r="S96" s="23" t="str">
        <f>O96</f>
        <v>kg</v>
      </c>
      <c r="T96" s="52"/>
      <c r="U96" s="51"/>
    </row>
    <row r="97" spans="1:21" ht="15" customHeight="1">
      <c r="A97" s="54" t="s">
        <v>217</v>
      </c>
      <c r="B97" s="55">
        <v>0.1</v>
      </c>
      <c r="C97" s="54" t="s">
        <v>1</v>
      </c>
      <c r="D97" s="41">
        <v>1</v>
      </c>
      <c r="E97" s="44"/>
      <c r="F97" s="44"/>
      <c r="G97" s="23" t="str">
        <f t="shared" si="43"/>
        <v>Spegepølse, skiver</v>
      </c>
      <c r="H97" s="50">
        <f t="shared" ref="H97:H103" si="55">(B97*D97)/$F$96</f>
        <v>0.01</v>
      </c>
      <c r="I97" s="23" t="str">
        <f t="shared" ref="I97:I103" si="56">C97</f>
        <v>kg</v>
      </c>
      <c r="J97" s="47" t="str">
        <f>Oversigt!D13</f>
        <v>Svinekød/halal</v>
      </c>
      <c r="K97" s="47">
        <f>Oversigt!E13</f>
        <v>4</v>
      </c>
      <c r="M97" s="23" t="str">
        <f t="shared" ref="M97:M104" si="57">G97</f>
        <v>Spegepølse, skiver</v>
      </c>
      <c r="N97" s="27">
        <f>H97*(Oversigt!$B$11-$K$96-$K$97)*$K$95</f>
        <v>3.4799999999999995</v>
      </c>
      <c r="O97" s="23" t="str">
        <f t="shared" ref="O97:O104" si="58">I97</f>
        <v>kg</v>
      </c>
      <c r="P97" s="52"/>
      <c r="Q97" s="23" t="str">
        <f t="shared" ref="Q97:Q104" si="59">M97</f>
        <v>Spegepølse, skiver</v>
      </c>
      <c r="R97" s="27">
        <f t="shared" ref="R97:R103" si="60">N97/$K$95</f>
        <v>1.1599999999999999</v>
      </c>
      <c r="S97" s="23" t="str">
        <f t="shared" ref="S97:S104" si="61">O97</f>
        <v>kg</v>
      </c>
      <c r="T97" s="52"/>
      <c r="U97" s="51"/>
    </row>
    <row r="98" spans="1:21" ht="15" customHeight="1">
      <c r="A98" s="54" t="s">
        <v>216</v>
      </c>
      <c r="B98" s="55">
        <v>0.1</v>
      </c>
      <c r="C98" s="54" t="s">
        <v>1</v>
      </c>
      <c r="D98" s="41">
        <v>1</v>
      </c>
      <c r="E98" s="44"/>
      <c r="F98" s="44"/>
      <c r="G98" s="23" t="str">
        <f t="shared" ref="G98" si="62">A98</f>
        <v>Skinke, skiver</v>
      </c>
      <c r="H98" s="50">
        <f>(B98*D98)/$F$96</f>
        <v>0.01</v>
      </c>
      <c r="I98" s="23" t="str">
        <f t="shared" ref="I98" si="63">C98</f>
        <v>kg</v>
      </c>
      <c r="J98" s="44"/>
      <c r="M98" s="23" t="str">
        <f t="shared" ref="M98" si="64">G98</f>
        <v>Skinke, skiver</v>
      </c>
      <c r="N98" s="27">
        <f>H98*(Oversigt!$B$11-$K$96-$K$97)*$K$95</f>
        <v>3.4799999999999995</v>
      </c>
      <c r="O98" s="23" t="str">
        <f t="shared" ref="O98" si="65">I98</f>
        <v>kg</v>
      </c>
      <c r="P98" s="52"/>
      <c r="Q98" s="23" t="str">
        <f t="shared" ref="Q98" si="66">M98</f>
        <v>Skinke, skiver</v>
      </c>
      <c r="R98" s="27">
        <f>N98/$K$95</f>
        <v>1.1599999999999999</v>
      </c>
      <c r="S98" s="23" t="str">
        <f t="shared" ref="S98" si="67">O98</f>
        <v>kg</v>
      </c>
      <c r="T98" s="52"/>
      <c r="U98" s="51"/>
    </row>
    <row r="99" spans="1:21" ht="15" customHeight="1">
      <c r="A99" s="54" t="s">
        <v>24</v>
      </c>
      <c r="B99" s="55">
        <v>0.16500000000000001</v>
      </c>
      <c r="C99" s="54" t="s">
        <v>1</v>
      </c>
      <c r="D99" s="41">
        <v>1</v>
      </c>
      <c r="G99" s="23" t="str">
        <f t="shared" si="43"/>
        <v>Marmelade</v>
      </c>
      <c r="H99" s="50">
        <f t="shared" si="55"/>
        <v>1.6500000000000001E-2</v>
      </c>
      <c r="I99" s="23" t="str">
        <f t="shared" si="56"/>
        <v>kg</v>
      </c>
      <c r="J99" s="44"/>
      <c r="M99" s="23" t="str">
        <f t="shared" si="57"/>
        <v>Marmelade</v>
      </c>
      <c r="N99" s="27">
        <f>H99*Oversigt!$B$11*$K$95</f>
        <v>6.4845000000000006</v>
      </c>
      <c r="O99" s="23" t="str">
        <f t="shared" si="58"/>
        <v>kg</v>
      </c>
      <c r="P99" s="52"/>
      <c r="Q99" s="23" t="str">
        <f t="shared" si="59"/>
        <v>Marmelade</v>
      </c>
      <c r="R99" s="27">
        <f t="shared" si="60"/>
        <v>2.1615000000000002</v>
      </c>
      <c r="S99" s="23" t="str">
        <f t="shared" si="61"/>
        <v>kg</v>
      </c>
      <c r="T99" s="52"/>
      <c r="U99" s="51"/>
    </row>
    <row r="100" spans="1:21" ht="15" customHeight="1">
      <c r="A100" s="54" t="s">
        <v>63</v>
      </c>
      <c r="B100" s="55">
        <v>0.16500000000000001</v>
      </c>
      <c r="C100" s="54" t="s">
        <v>1</v>
      </c>
      <c r="D100" s="41">
        <v>1</v>
      </c>
      <c r="G100" s="23" t="str">
        <f t="shared" si="43"/>
        <v>Smørbart blandingsprodukt</v>
      </c>
      <c r="H100" s="50">
        <f t="shared" si="55"/>
        <v>1.6500000000000001E-2</v>
      </c>
      <c r="I100" s="23" t="str">
        <f t="shared" si="56"/>
        <v>kg</v>
      </c>
      <c r="J100" s="44"/>
      <c r="M100" s="23" t="str">
        <f t="shared" si="57"/>
        <v>Smørbart blandingsprodukt</v>
      </c>
      <c r="N100" s="27">
        <f>H100*Oversigt!$B$11*$K$95</f>
        <v>6.4845000000000006</v>
      </c>
      <c r="O100" s="23" t="str">
        <f t="shared" si="58"/>
        <v>kg</v>
      </c>
      <c r="P100" s="52"/>
      <c r="Q100" s="23" t="str">
        <f t="shared" si="59"/>
        <v>Smørbart blandingsprodukt</v>
      </c>
      <c r="R100" s="27">
        <f t="shared" si="60"/>
        <v>2.1615000000000002</v>
      </c>
      <c r="S100" s="23" t="str">
        <f t="shared" si="61"/>
        <v>kg</v>
      </c>
      <c r="T100" s="52"/>
      <c r="U100" s="51"/>
    </row>
    <row r="101" spans="1:21" ht="15" customHeight="1">
      <c r="A101" s="54" t="s">
        <v>25</v>
      </c>
      <c r="B101" s="55">
        <v>0.2</v>
      </c>
      <c r="C101" s="54" t="s">
        <v>1</v>
      </c>
      <c r="D101" s="41">
        <v>0.75</v>
      </c>
      <c r="G101" s="23" t="str">
        <f t="shared" si="43"/>
        <v>Rugbrød</v>
      </c>
      <c r="H101" s="50">
        <f>(B101*D101)/$F$96</f>
        <v>1.5000000000000003E-2</v>
      </c>
      <c r="I101" s="23" t="str">
        <f t="shared" si="56"/>
        <v>kg</v>
      </c>
      <c r="J101" s="44"/>
      <c r="M101" s="23" t="str">
        <f t="shared" si="57"/>
        <v>Rugbrød</v>
      </c>
      <c r="N101" s="27">
        <f>H101*Oversigt!$B$11*$K$95</f>
        <v>5.8950000000000014</v>
      </c>
      <c r="O101" s="23" t="str">
        <f t="shared" si="58"/>
        <v>kg</v>
      </c>
      <c r="P101" s="52"/>
      <c r="Q101" s="23" t="str">
        <f t="shared" si="59"/>
        <v>Rugbrød</v>
      </c>
      <c r="R101" s="27">
        <f t="shared" si="60"/>
        <v>1.9650000000000005</v>
      </c>
      <c r="S101" s="23" t="str">
        <f t="shared" si="61"/>
        <v>kg</v>
      </c>
      <c r="T101" s="52"/>
      <c r="U101" s="51"/>
    </row>
    <row r="102" spans="1:21" ht="15" customHeight="1">
      <c r="A102" s="54" t="s">
        <v>18</v>
      </c>
      <c r="B102" s="55">
        <v>6.5000000000000002E-2</v>
      </c>
      <c r="C102" s="54" t="s">
        <v>1</v>
      </c>
      <c r="D102" s="41">
        <v>1.2</v>
      </c>
      <c r="G102" s="23" t="str">
        <f t="shared" si="43"/>
        <v>Kaffe</v>
      </c>
      <c r="H102" s="50">
        <f t="shared" si="55"/>
        <v>7.7999999999999996E-3</v>
      </c>
      <c r="I102" s="23" t="str">
        <f t="shared" si="56"/>
        <v>kg</v>
      </c>
      <c r="J102" s="44"/>
      <c r="M102" s="23" t="str">
        <f t="shared" si="57"/>
        <v>Kaffe</v>
      </c>
      <c r="N102" s="27">
        <f>H102*Oversigt!$B$11*$K$95</f>
        <v>3.0654000000000003</v>
      </c>
      <c r="O102" s="23" t="str">
        <f t="shared" si="58"/>
        <v>kg</v>
      </c>
      <c r="P102" s="52"/>
      <c r="Q102" s="23" t="str">
        <f t="shared" si="59"/>
        <v>Kaffe</v>
      </c>
      <c r="R102" s="27">
        <f t="shared" si="60"/>
        <v>1.0218</v>
      </c>
      <c r="S102" s="23" t="str">
        <f t="shared" si="61"/>
        <v>kg</v>
      </c>
      <c r="T102" s="52"/>
      <c r="U102" s="51"/>
    </row>
    <row r="103" spans="1:21" ht="15" customHeight="1">
      <c r="A103" s="54" t="s">
        <v>19</v>
      </c>
      <c r="B103" s="55">
        <v>2</v>
      </c>
      <c r="C103" s="54" t="s">
        <v>20</v>
      </c>
      <c r="D103" s="41">
        <v>1</v>
      </c>
      <c r="G103" s="23" t="str">
        <f t="shared" si="43"/>
        <v>Te</v>
      </c>
      <c r="H103" s="50">
        <f t="shared" si="55"/>
        <v>0.2</v>
      </c>
      <c r="I103" s="23" t="str">
        <f t="shared" si="56"/>
        <v>breve</v>
      </c>
      <c r="J103" s="44"/>
      <c r="M103" s="23" t="str">
        <f t="shared" si="57"/>
        <v>Te</v>
      </c>
      <c r="N103" s="27">
        <f>H103*Oversigt!$B$11*$K$95</f>
        <v>78.600000000000009</v>
      </c>
      <c r="O103" s="23" t="str">
        <f t="shared" si="58"/>
        <v>breve</v>
      </c>
      <c r="P103" s="52"/>
      <c r="Q103" s="23" t="str">
        <f t="shared" si="59"/>
        <v>Te</v>
      </c>
      <c r="R103" s="27">
        <f t="shared" si="60"/>
        <v>26.200000000000003</v>
      </c>
      <c r="S103" s="23" t="str">
        <f t="shared" si="61"/>
        <v>breve</v>
      </c>
      <c r="T103" s="52"/>
      <c r="U103" s="51"/>
    </row>
    <row r="104" spans="1:21" ht="15" customHeight="1">
      <c r="A104" s="54" t="s">
        <v>45</v>
      </c>
      <c r="B104" s="55">
        <v>0.2</v>
      </c>
      <c r="C104" s="54" t="s">
        <v>36</v>
      </c>
      <c r="D104" s="41">
        <v>1</v>
      </c>
      <c r="G104" s="23" t="str">
        <f t="shared" si="43"/>
        <v>Letmælk</v>
      </c>
      <c r="H104" s="50">
        <f>(B104*D104)/$F$96</f>
        <v>0.02</v>
      </c>
      <c r="I104" s="23" t="str">
        <f>C104</f>
        <v>liter</v>
      </c>
      <c r="J104" s="44"/>
      <c r="M104" s="23" t="str">
        <f t="shared" si="57"/>
        <v>Letmælk</v>
      </c>
      <c r="N104" s="27">
        <f>H104*Oversigt!$B$11*$K$95</f>
        <v>7.86</v>
      </c>
      <c r="O104" s="23" t="str">
        <f t="shared" si="58"/>
        <v>liter</v>
      </c>
      <c r="P104" s="52"/>
      <c r="Q104" s="23" t="str">
        <f t="shared" si="59"/>
        <v>Letmælk</v>
      </c>
      <c r="R104" s="27">
        <f>N104/$K$95</f>
        <v>2.62</v>
      </c>
      <c r="S104" s="23" t="str">
        <f t="shared" si="61"/>
        <v>liter</v>
      </c>
      <c r="T104" s="52"/>
      <c r="U104" s="51"/>
    </row>
    <row r="105" spans="1:21" ht="15" customHeight="1">
      <c r="A105" s="127" t="s">
        <v>141</v>
      </c>
      <c r="B105" s="127"/>
      <c r="C105" s="127"/>
      <c r="D105" s="45" t="s">
        <v>118</v>
      </c>
      <c r="E105" s="44" t="s">
        <v>119</v>
      </c>
      <c r="F105" s="44" t="s">
        <v>202</v>
      </c>
      <c r="G105" s="127" t="str">
        <f t="shared" si="43"/>
        <v>Skålmad</v>
      </c>
      <c r="H105" s="127"/>
      <c r="I105" s="127"/>
      <c r="J105" s="47" t="s">
        <v>138</v>
      </c>
      <c r="K105" s="44">
        <v>3</v>
      </c>
      <c r="L105" s="47" t="s">
        <v>139</v>
      </c>
      <c r="M105" s="127" t="str">
        <f>G105</f>
        <v>Skålmad</v>
      </c>
      <c r="N105" s="127"/>
      <c r="O105" s="127"/>
      <c r="P105" s="52"/>
      <c r="Q105" s="127" t="str">
        <f>M105</f>
        <v>Skålmad</v>
      </c>
      <c r="R105" s="127"/>
      <c r="S105" s="127"/>
      <c r="T105" s="52"/>
      <c r="U105" s="51"/>
    </row>
    <row r="106" spans="1:21" ht="15" customHeight="1">
      <c r="A106" s="54" t="s">
        <v>21</v>
      </c>
      <c r="B106" s="55">
        <v>0.14000000000000001</v>
      </c>
      <c r="C106" s="54" t="s">
        <v>1</v>
      </c>
      <c r="D106" s="41">
        <v>0.75</v>
      </c>
      <c r="E106" s="44" t="s">
        <v>117</v>
      </c>
      <c r="F106" s="44">
        <v>10</v>
      </c>
      <c r="G106" s="23" t="str">
        <f>A106</f>
        <v>Havregryn</v>
      </c>
      <c r="H106" s="50">
        <f>(B106*D106)/$F$106</f>
        <v>1.0500000000000001E-2</v>
      </c>
      <c r="I106" s="23" t="str">
        <f>C106</f>
        <v>kg</v>
      </c>
      <c r="M106" s="23" t="str">
        <f>G106</f>
        <v>Havregryn</v>
      </c>
      <c r="N106" s="27">
        <f>H106*Oversigt!$B$11*$K$105</f>
        <v>4.1265000000000001</v>
      </c>
      <c r="O106" s="23" t="str">
        <f>I106</f>
        <v>kg</v>
      </c>
      <c r="P106" s="52"/>
      <c r="Q106" s="23" t="str">
        <f>M106</f>
        <v>Havregryn</v>
      </c>
      <c r="R106" s="27">
        <f t="shared" ref="R106:R111" si="68">N106/$K$105</f>
        <v>1.3754999999999999</v>
      </c>
      <c r="S106" s="23" t="str">
        <f>O106</f>
        <v>kg</v>
      </c>
      <c r="T106" s="52"/>
      <c r="U106" s="51"/>
    </row>
    <row r="107" spans="1:21" ht="15" customHeight="1">
      <c r="A107" s="54" t="s">
        <v>22</v>
      </c>
      <c r="B107" s="55">
        <v>0.14000000000000001</v>
      </c>
      <c r="C107" s="54" t="s">
        <v>1</v>
      </c>
      <c r="D107" s="41">
        <v>0.75</v>
      </c>
      <c r="E107" s="44"/>
      <c r="F107" s="44"/>
      <c r="G107" s="23" t="str">
        <f t="shared" si="43"/>
        <v>Cornflakes</v>
      </c>
      <c r="H107" s="50">
        <f t="shared" ref="H107:H111" si="69">(B107*D107)/$F$106</f>
        <v>1.0500000000000001E-2</v>
      </c>
      <c r="I107" s="23" t="str">
        <f t="shared" ref="I107:I111" si="70">C107</f>
        <v>kg</v>
      </c>
      <c r="J107" s="44"/>
      <c r="M107" s="23" t="str">
        <f t="shared" ref="M107:M111" si="71">G107</f>
        <v>Cornflakes</v>
      </c>
      <c r="N107" s="27">
        <f>H107*Oversigt!$B$11*$K$105</f>
        <v>4.1265000000000001</v>
      </c>
      <c r="O107" s="23" t="str">
        <f t="shared" ref="O107:O111" si="72">I107</f>
        <v>kg</v>
      </c>
      <c r="P107" s="52"/>
      <c r="Q107" s="23" t="str">
        <f t="shared" ref="Q107:Q111" si="73">M107</f>
        <v>Cornflakes</v>
      </c>
      <c r="R107" s="27">
        <f t="shared" si="68"/>
        <v>1.3754999999999999</v>
      </c>
      <c r="S107" s="23" t="str">
        <f t="shared" ref="S107:S111" si="74">O107</f>
        <v>kg</v>
      </c>
      <c r="T107" s="52"/>
      <c r="U107" s="51"/>
    </row>
    <row r="108" spans="1:21" ht="15" customHeight="1">
      <c r="A108" s="54" t="s">
        <v>16</v>
      </c>
      <c r="B108" s="55">
        <v>0.09</v>
      </c>
      <c r="C108" s="54" t="s">
        <v>1</v>
      </c>
      <c r="D108" s="41">
        <v>1</v>
      </c>
      <c r="G108" s="23" t="str">
        <f t="shared" si="43"/>
        <v>Sukker</v>
      </c>
      <c r="H108" s="50">
        <f t="shared" si="69"/>
        <v>8.9999999999999993E-3</v>
      </c>
      <c r="I108" s="23" t="str">
        <f t="shared" si="70"/>
        <v>kg</v>
      </c>
      <c r="J108" s="44"/>
      <c r="M108" s="23" t="str">
        <f t="shared" si="71"/>
        <v>Sukker</v>
      </c>
      <c r="N108" s="27">
        <f>H108*Oversigt!$B$11*$K$105</f>
        <v>3.5369999999999995</v>
      </c>
      <c r="O108" s="23" t="str">
        <f t="shared" si="72"/>
        <v>kg</v>
      </c>
      <c r="P108" s="52"/>
      <c r="Q108" s="23" t="str">
        <f t="shared" si="73"/>
        <v>Sukker</v>
      </c>
      <c r="R108" s="27">
        <f t="shared" si="68"/>
        <v>1.1789999999999998</v>
      </c>
      <c r="S108" s="23" t="str">
        <f t="shared" si="74"/>
        <v>kg</v>
      </c>
      <c r="T108" s="52"/>
      <c r="U108" s="51"/>
    </row>
    <row r="109" spans="1:21" ht="15" customHeight="1">
      <c r="A109" s="54" t="s">
        <v>26</v>
      </c>
      <c r="B109" s="55">
        <v>1.2</v>
      </c>
      <c r="C109" s="54" t="s">
        <v>36</v>
      </c>
      <c r="D109" s="41">
        <v>1</v>
      </c>
      <c r="G109" s="23" t="str">
        <f t="shared" si="43"/>
        <v>Minimælk</v>
      </c>
      <c r="H109" s="50">
        <f t="shared" si="69"/>
        <v>0.12</v>
      </c>
      <c r="I109" s="23" t="str">
        <f t="shared" si="70"/>
        <v>liter</v>
      </c>
      <c r="J109" s="44"/>
      <c r="M109" s="23" t="str">
        <f t="shared" si="71"/>
        <v>Minimælk</v>
      </c>
      <c r="N109" s="27">
        <f>H109*Oversigt!$B$11*$K$105</f>
        <v>47.16</v>
      </c>
      <c r="O109" s="23" t="str">
        <f t="shared" si="72"/>
        <v>liter</v>
      </c>
      <c r="P109" s="52"/>
      <c r="Q109" s="23" t="str">
        <f t="shared" si="73"/>
        <v>Minimælk</v>
      </c>
      <c r="R109" s="27">
        <f t="shared" si="68"/>
        <v>15.719999999999999</v>
      </c>
      <c r="S109" s="23" t="str">
        <f t="shared" si="74"/>
        <v>liter</v>
      </c>
      <c r="T109" s="52"/>
      <c r="U109" s="51"/>
    </row>
    <row r="110" spans="1:21" ht="15" customHeight="1">
      <c r="A110" s="54" t="s">
        <v>27</v>
      </c>
      <c r="B110" s="55">
        <v>1</v>
      </c>
      <c r="C110" s="54" t="s">
        <v>36</v>
      </c>
      <c r="D110" s="41">
        <v>1</v>
      </c>
      <c r="G110" s="23" t="str">
        <f t="shared" si="43"/>
        <v>Frugt yoghurt</v>
      </c>
      <c r="H110" s="50">
        <f t="shared" si="69"/>
        <v>0.1</v>
      </c>
      <c r="I110" s="23" t="str">
        <f t="shared" si="70"/>
        <v>liter</v>
      </c>
      <c r="J110" s="44"/>
      <c r="M110" s="23" t="str">
        <f t="shared" si="71"/>
        <v>Frugt yoghurt</v>
      </c>
      <c r="N110" s="27">
        <f>H110*Oversigt!$B$11*$K$105</f>
        <v>39.300000000000004</v>
      </c>
      <c r="O110" s="23" t="str">
        <f t="shared" si="72"/>
        <v>liter</v>
      </c>
      <c r="P110" s="52"/>
      <c r="Q110" s="23" t="str">
        <f t="shared" si="73"/>
        <v>Frugt yoghurt</v>
      </c>
      <c r="R110" s="27">
        <f t="shared" si="68"/>
        <v>13.100000000000001</v>
      </c>
      <c r="S110" s="23" t="str">
        <f t="shared" si="74"/>
        <v>liter</v>
      </c>
      <c r="T110" s="52"/>
      <c r="U110" s="51"/>
    </row>
    <row r="111" spans="1:21" ht="15" customHeight="1">
      <c r="A111" s="54" t="s">
        <v>45</v>
      </c>
      <c r="B111" s="55">
        <v>1.2</v>
      </c>
      <c r="C111" s="54" t="s">
        <v>36</v>
      </c>
      <c r="D111" s="41">
        <v>1</v>
      </c>
      <c r="G111" s="23" t="str">
        <f t="shared" si="43"/>
        <v>Letmælk</v>
      </c>
      <c r="H111" s="50">
        <f t="shared" si="69"/>
        <v>0.12</v>
      </c>
      <c r="I111" s="23" t="str">
        <f t="shared" si="70"/>
        <v>liter</v>
      </c>
      <c r="J111" s="44"/>
      <c r="M111" s="23" t="str">
        <f t="shared" si="71"/>
        <v>Letmælk</v>
      </c>
      <c r="N111" s="27">
        <f>H111*Oversigt!$B$11*$K$105</f>
        <v>47.16</v>
      </c>
      <c r="O111" s="23" t="str">
        <f t="shared" si="72"/>
        <v>liter</v>
      </c>
      <c r="P111" s="52"/>
      <c r="Q111" s="23" t="str">
        <f t="shared" si="73"/>
        <v>Letmælk</v>
      </c>
      <c r="R111" s="27">
        <f t="shared" si="68"/>
        <v>15.719999999999999</v>
      </c>
      <c r="S111" s="23" t="str">
        <f t="shared" si="74"/>
        <v>liter</v>
      </c>
      <c r="T111" s="52"/>
      <c r="U111" s="51"/>
    </row>
    <row r="112" spans="1:21">
      <c r="A112" s="54"/>
      <c r="B112" s="55"/>
      <c r="C112" s="54"/>
      <c r="D112" s="41"/>
      <c r="H112" s="50"/>
      <c r="J112" s="44"/>
      <c r="P112" s="52"/>
      <c r="R112" s="27"/>
      <c r="T112" s="52"/>
      <c r="U112" s="51"/>
    </row>
    <row r="113" spans="1:16384" ht="18">
      <c r="A113" s="130" t="str">
        <f>Oversigt!C5</f>
        <v>Cheeseburger cassarole</v>
      </c>
      <c r="B113" s="130"/>
      <c r="C113" s="130"/>
      <c r="D113" s="130"/>
      <c r="E113" s="43"/>
      <c r="F113" s="44"/>
      <c r="G113" s="130" t="str">
        <f t="shared" ref="G113:G130" si="75">A113</f>
        <v>Cheeseburger cassarole</v>
      </c>
      <c r="H113" s="130"/>
      <c r="I113" s="130"/>
      <c r="M113" s="130" t="str">
        <f>A113</f>
        <v>Cheeseburger cassarole</v>
      </c>
      <c r="N113" s="130"/>
      <c r="O113" s="130"/>
      <c r="P113" s="52"/>
      <c r="R113" s="27"/>
      <c r="T113" s="52"/>
      <c r="U113" s="51"/>
    </row>
    <row r="114" spans="1:16384" ht="15" customHeight="1">
      <c r="A114" s="127" t="s">
        <v>125</v>
      </c>
      <c r="B114" s="127"/>
      <c r="C114" s="127"/>
      <c r="D114" s="45" t="s">
        <v>118</v>
      </c>
      <c r="E114" s="44" t="s">
        <v>119</v>
      </c>
      <c r="F114" s="44" t="s">
        <v>202</v>
      </c>
      <c r="G114" s="127" t="str">
        <f t="shared" si="75"/>
        <v>Kødsovs</v>
      </c>
      <c r="H114" s="127"/>
      <c r="I114" s="127"/>
      <c r="J114" s="47" t="str">
        <f>Oversigt!D12</f>
        <v>Vegetar</v>
      </c>
      <c r="K114" s="47">
        <f>Oversigt!E12</f>
        <v>11</v>
      </c>
      <c r="M114" s="127" t="str">
        <f>G114</f>
        <v>Kødsovs</v>
      </c>
      <c r="N114" s="127"/>
      <c r="O114" s="127"/>
      <c r="P114" s="52"/>
      <c r="R114" s="27"/>
      <c r="T114" s="52"/>
      <c r="U114" s="51"/>
    </row>
    <row r="115" spans="1:16384" ht="15" customHeight="1">
      <c r="A115" s="23" t="s">
        <v>0</v>
      </c>
      <c r="B115" s="23">
        <v>1.25</v>
      </c>
      <c r="C115" s="23" t="s">
        <v>1</v>
      </c>
      <c r="D115" s="41">
        <v>0.9</v>
      </c>
      <c r="E115" s="44" t="s">
        <v>117</v>
      </c>
      <c r="F115" s="44">
        <v>10</v>
      </c>
      <c r="G115" s="23" t="str">
        <f>A115</f>
        <v>Hakket oksekød</v>
      </c>
      <c r="H115" s="23">
        <f>(B115*D115)/$F$115</f>
        <v>0.1125</v>
      </c>
      <c r="I115" s="23" t="str">
        <f>C115</f>
        <v>kg</v>
      </c>
      <c r="J115" s="47" t="str">
        <f>Oversigt!D13</f>
        <v>Svinekød/halal</v>
      </c>
      <c r="K115" s="47">
        <f>Oversigt!E13</f>
        <v>4</v>
      </c>
      <c r="M115" s="23" t="str">
        <f>G115</f>
        <v>Hakket oksekød</v>
      </c>
      <c r="N115" s="27">
        <f>H115*(Oversigt!$B$11-$K$114-$K$115)</f>
        <v>13.05</v>
      </c>
      <c r="O115" s="23" t="str">
        <f>I115</f>
        <v>kg</v>
      </c>
      <c r="P115" s="52"/>
      <c r="R115" s="27"/>
      <c r="T115" s="52"/>
      <c r="U115" s="51"/>
    </row>
    <row r="116" spans="1:16384" ht="15" customHeight="1">
      <c r="A116" s="23" t="s">
        <v>6</v>
      </c>
      <c r="B116" s="23">
        <v>1.68</v>
      </c>
      <c r="C116" s="23" t="s">
        <v>1</v>
      </c>
      <c r="D116" s="41">
        <v>0.9</v>
      </c>
      <c r="G116" s="23" t="str">
        <f t="shared" si="75"/>
        <v>Hakkede tomater</v>
      </c>
      <c r="H116" s="23">
        <f t="shared" ref="H116:H130" si="76">(B116*D116)/$F$115</f>
        <v>0.1512</v>
      </c>
      <c r="I116" s="23" t="str">
        <f t="shared" ref="I116:I130" si="77">C116</f>
        <v>kg</v>
      </c>
      <c r="J116" s="44"/>
      <c r="M116" s="23" t="str">
        <f t="shared" ref="M116:M131" si="78">G116</f>
        <v>Hakkede tomater</v>
      </c>
      <c r="N116" s="27">
        <f>H116*Oversigt!$B$11</f>
        <v>19.807200000000002</v>
      </c>
      <c r="O116" s="23" t="str">
        <f t="shared" ref="O116:O131" si="79">I116</f>
        <v>kg</v>
      </c>
      <c r="P116" s="52"/>
      <c r="R116" s="27"/>
      <c r="T116" s="52"/>
      <c r="U116" s="51"/>
    </row>
    <row r="117" spans="1:16384" ht="15" customHeight="1">
      <c r="A117" s="24" t="s">
        <v>3</v>
      </c>
      <c r="B117" s="23">
        <v>0.7</v>
      </c>
      <c r="C117" s="23" t="s">
        <v>4</v>
      </c>
      <c r="D117" s="41">
        <v>0.9</v>
      </c>
      <c r="G117" s="23" t="str">
        <f t="shared" si="75"/>
        <v>Hvidløg</v>
      </c>
      <c r="H117" s="23">
        <f t="shared" si="76"/>
        <v>6.3E-2</v>
      </c>
      <c r="I117" s="23" t="str">
        <f t="shared" si="77"/>
        <v>stk</v>
      </c>
      <c r="J117" s="44"/>
      <c r="M117" s="23" t="str">
        <f t="shared" si="78"/>
        <v>Hvidløg</v>
      </c>
      <c r="N117" s="27">
        <f>H117*Oversigt!$B$11</f>
        <v>8.2530000000000001</v>
      </c>
      <c r="O117" s="23" t="str">
        <f t="shared" si="79"/>
        <v>stk</v>
      </c>
      <c r="P117" s="52"/>
      <c r="R117" s="27"/>
      <c r="T117" s="52"/>
      <c r="U117" s="51"/>
    </row>
    <row r="118" spans="1:16384" ht="15" customHeight="1">
      <c r="A118" s="24" t="s">
        <v>2</v>
      </c>
      <c r="B118" s="23">
        <v>0.2</v>
      </c>
      <c r="C118" s="23" t="s">
        <v>1</v>
      </c>
      <c r="D118" s="41">
        <v>0.9</v>
      </c>
      <c r="G118" s="23" t="str">
        <f t="shared" si="75"/>
        <v>Løg</v>
      </c>
      <c r="H118" s="23">
        <f t="shared" si="76"/>
        <v>1.8000000000000002E-2</v>
      </c>
      <c r="I118" s="23" t="str">
        <f t="shared" si="77"/>
        <v>kg</v>
      </c>
      <c r="J118" s="44"/>
      <c r="M118" s="23" t="str">
        <f t="shared" si="78"/>
        <v>Løg</v>
      </c>
      <c r="N118" s="27">
        <f>H118*Oversigt!$B$11</f>
        <v>2.3580000000000001</v>
      </c>
      <c r="O118" s="23" t="str">
        <f t="shared" si="79"/>
        <v>kg</v>
      </c>
      <c r="P118" s="52"/>
      <c r="R118" s="27"/>
      <c r="T118" s="52"/>
      <c r="U118" s="51"/>
    </row>
    <row r="119" spans="1:16384" ht="15" customHeight="1">
      <c r="A119" s="24" t="s">
        <v>5</v>
      </c>
      <c r="B119" s="23">
        <v>0.5</v>
      </c>
      <c r="C119" s="23" t="s">
        <v>1</v>
      </c>
      <c r="D119" s="41">
        <v>0.9</v>
      </c>
      <c r="G119" s="23" t="str">
        <f t="shared" si="75"/>
        <v>Gulerødder</v>
      </c>
      <c r="H119" s="23">
        <f t="shared" si="76"/>
        <v>4.4999999999999998E-2</v>
      </c>
      <c r="I119" s="23" t="str">
        <f t="shared" si="77"/>
        <v>kg</v>
      </c>
      <c r="J119" s="44"/>
      <c r="M119" s="23" t="str">
        <f t="shared" si="78"/>
        <v>Gulerødder</v>
      </c>
      <c r="N119" s="27">
        <f>H119*Oversigt!$B$11</f>
        <v>5.8949999999999996</v>
      </c>
      <c r="O119" s="23" t="str">
        <f t="shared" si="79"/>
        <v>kg</v>
      </c>
      <c r="P119" s="52"/>
      <c r="R119" s="27"/>
      <c r="T119" s="52"/>
      <c r="U119" s="51"/>
    </row>
    <row r="120" spans="1:16384" ht="15" customHeight="1">
      <c r="A120" s="24" t="s">
        <v>93</v>
      </c>
      <c r="B120" s="23">
        <v>0.5</v>
      </c>
      <c r="C120" s="23" t="s">
        <v>129</v>
      </c>
      <c r="D120" s="41">
        <v>0.9</v>
      </c>
      <c r="G120" s="23" t="str">
        <f t="shared" si="75"/>
        <v>Bladselleri</v>
      </c>
      <c r="H120" s="23">
        <f t="shared" si="76"/>
        <v>4.4999999999999998E-2</v>
      </c>
      <c r="I120" s="23" t="str">
        <f t="shared" si="77"/>
        <v>bundt</v>
      </c>
      <c r="J120" s="44"/>
      <c r="M120" s="23" t="str">
        <f t="shared" si="78"/>
        <v>Bladselleri</v>
      </c>
      <c r="N120" s="27">
        <f>H120*Oversigt!$B$11</f>
        <v>5.8949999999999996</v>
      </c>
      <c r="O120" s="23" t="str">
        <f t="shared" si="79"/>
        <v>bundt</v>
      </c>
      <c r="P120" s="52"/>
      <c r="R120" s="27"/>
      <c r="T120" s="52"/>
      <c r="U120" s="51"/>
    </row>
    <row r="121" spans="1:16384" ht="15" customHeight="1">
      <c r="A121" s="23" t="s">
        <v>7</v>
      </c>
      <c r="B121" s="23">
        <v>0.75</v>
      </c>
      <c r="C121" s="23" t="s">
        <v>1</v>
      </c>
      <c r="D121" s="41">
        <v>0.9</v>
      </c>
      <c r="G121" s="23" t="str">
        <f t="shared" si="75"/>
        <v>Tomatpuré</v>
      </c>
      <c r="H121" s="23">
        <f>(B121*D121)/$F$115</f>
        <v>6.7500000000000004E-2</v>
      </c>
      <c r="I121" s="23" t="str">
        <f t="shared" si="77"/>
        <v>kg</v>
      </c>
      <c r="J121" s="44"/>
      <c r="M121" s="23" t="str">
        <f t="shared" si="78"/>
        <v>Tomatpuré</v>
      </c>
      <c r="N121" s="27">
        <f>H121*Oversigt!$B$11</f>
        <v>8.8425000000000011</v>
      </c>
      <c r="O121" s="23" t="str">
        <f t="shared" si="79"/>
        <v>kg</v>
      </c>
      <c r="P121" s="52"/>
      <c r="R121" s="27"/>
      <c r="T121" s="52"/>
      <c r="U121" s="51"/>
    </row>
    <row r="122" spans="1:16384" ht="15" customHeight="1">
      <c r="A122" s="24" t="s">
        <v>127</v>
      </c>
      <c r="B122" s="23">
        <v>0.7</v>
      </c>
      <c r="C122" s="23" t="s">
        <v>36</v>
      </c>
      <c r="D122" s="41">
        <v>0.4</v>
      </c>
      <c r="G122" s="23" t="str">
        <f t="shared" si="75"/>
        <v>Rødvin</v>
      </c>
      <c r="H122" s="23">
        <f t="shared" si="76"/>
        <v>2.7999999999999997E-2</v>
      </c>
      <c r="I122" s="23" t="str">
        <f t="shared" si="77"/>
        <v>liter</v>
      </c>
      <c r="J122" s="44"/>
      <c r="M122" s="23" t="str">
        <f t="shared" si="78"/>
        <v>Rødvin</v>
      </c>
      <c r="N122" s="27">
        <f>H122*Oversigt!$B$11</f>
        <v>3.6679999999999997</v>
      </c>
      <c r="O122" s="23" t="str">
        <f t="shared" si="79"/>
        <v>liter</v>
      </c>
      <c r="P122" s="52"/>
      <c r="R122" s="27"/>
      <c r="T122" s="52"/>
      <c r="U122" s="51"/>
    </row>
    <row r="123" spans="1:16384" ht="15" customHeight="1">
      <c r="A123" s="24" t="s">
        <v>72</v>
      </c>
      <c r="B123" s="23">
        <v>0.03</v>
      </c>
      <c r="C123" s="23" t="s">
        <v>36</v>
      </c>
      <c r="D123" s="41">
        <v>0.9</v>
      </c>
      <c r="G123" s="23" t="str">
        <f t="shared" si="75"/>
        <v>Balsamico, rød</v>
      </c>
      <c r="H123" s="23">
        <f t="shared" si="76"/>
        <v>2.7000000000000001E-3</v>
      </c>
      <c r="I123" s="23" t="str">
        <f t="shared" si="77"/>
        <v>liter</v>
      </c>
      <c r="J123" s="44"/>
      <c r="M123" s="23" t="str">
        <f t="shared" si="78"/>
        <v>Balsamico, rød</v>
      </c>
      <c r="N123" s="27">
        <f>H123*Oversigt!$B$11</f>
        <v>0.35370000000000001</v>
      </c>
      <c r="O123" s="23" t="str">
        <f t="shared" si="79"/>
        <v>liter</v>
      </c>
      <c r="P123" s="52"/>
      <c r="R123" s="27"/>
      <c r="T123" s="52"/>
      <c r="U123" s="51"/>
    </row>
    <row r="124" spans="1:16384" ht="15" customHeight="1">
      <c r="A124" s="24" t="s">
        <v>156</v>
      </c>
      <c r="B124" s="23">
        <v>3</v>
      </c>
      <c r="C124" s="23" t="s">
        <v>8</v>
      </c>
      <c r="D124" s="41">
        <v>0.9</v>
      </c>
      <c r="G124" s="23" t="str">
        <f t="shared" si="75"/>
        <v>Oksebouillon</v>
      </c>
      <c r="H124" s="23">
        <f t="shared" si="76"/>
        <v>0.27</v>
      </c>
      <c r="I124" s="23" t="str">
        <f t="shared" si="77"/>
        <v>terninger</v>
      </c>
      <c r="J124" s="44"/>
      <c r="M124" s="23" t="str">
        <f t="shared" si="78"/>
        <v>Oksebouillon</v>
      </c>
      <c r="N124" s="27">
        <f>H124*Oversigt!$B$11</f>
        <v>35.370000000000005</v>
      </c>
      <c r="O124" s="23" t="str">
        <f t="shared" si="79"/>
        <v>terninger</v>
      </c>
      <c r="P124" s="52"/>
      <c r="R124" s="27"/>
      <c r="T124" s="52"/>
      <c r="U124" s="51"/>
    </row>
    <row r="125" spans="1:16384" ht="15" customHeight="1">
      <c r="A125" s="24" t="s">
        <v>199</v>
      </c>
      <c r="B125" s="23">
        <v>2</v>
      </c>
      <c r="C125" s="23" t="s">
        <v>8</v>
      </c>
      <c r="D125" s="41">
        <v>0.9</v>
      </c>
      <c r="G125" s="23" t="str">
        <f t="shared" si="75"/>
        <v>Grøntsagsbouillon</v>
      </c>
      <c r="H125" s="23">
        <f t="shared" si="76"/>
        <v>0.18</v>
      </c>
      <c r="I125" s="23" t="str">
        <f t="shared" si="77"/>
        <v>terninger</v>
      </c>
      <c r="J125" s="44"/>
      <c r="M125" s="23" t="str">
        <f t="shared" si="78"/>
        <v>Grøntsagsbouillon</v>
      </c>
      <c r="N125" s="27">
        <f>H125*Oversigt!$B$11</f>
        <v>23.58</v>
      </c>
      <c r="O125" s="23" t="str">
        <f t="shared" si="79"/>
        <v>terninger</v>
      </c>
      <c r="P125" s="52"/>
      <c r="R125" s="27"/>
      <c r="T125" s="52"/>
      <c r="U125" s="51"/>
    </row>
    <row r="126" spans="1:16384" ht="15" customHeight="1">
      <c r="A126" s="24" t="s">
        <v>9</v>
      </c>
      <c r="B126" s="23">
        <v>5.0000000000000001E-3</v>
      </c>
      <c r="C126" s="23" t="s">
        <v>1</v>
      </c>
      <c r="D126" s="41">
        <v>0.9</v>
      </c>
      <c r="G126" s="23" t="str">
        <f t="shared" si="75"/>
        <v>Oregano</v>
      </c>
      <c r="H126" s="23">
        <f t="shared" si="76"/>
        <v>4.5000000000000004E-4</v>
      </c>
      <c r="I126" s="23" t="str">
        <f t="shared" si="77"/>
        <v>kg</v>
      </c>
      <c r="J126" s="44"/>
      <c r="M126" s="23" t="str">
        <f t="shared" si="78"/>
        <v>Oregano</v>
      </c>
      <c r="N126" s="27">
        <f>H126*Oversigt!$B$11</f>
        <v>5.8950000000000002E-2</v>
      </c>
      <c r="O126" s="23" t="str">
        <f t="shared" si="79"/>
        <v>kg</v>
      </c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  <c r="IW126" s="54"/>
      <c r="IX126" s="54"/>
      <c r="IY126" s="54"/>
      <c r="IZ126" s="54"/>
      <c r="JA126" s="54"/>
      <c r="JB126" s="54"/>
      <c r="JC126" s="54"/>
      <c r="JD126" s="54"/>
      <c r="JE126" s="54"/>
      <c r="JF126" s="54"/>
      <c r="JG126" s="54"/>
      <c r="JH126" s="54"/>
      <c r="JI126" s="54"/>
      <c r="JJ126" s="54"/>
      <c r="JK126" s="54"/>
      <c r="JL126" s="54"/>
      <c r="JM126" s="54"/>
      <c r="JN126" s="54"/>
      <c r="JO126" s="54"/>
      <c r="JP126" s="54"/>
      <c r="JQ126" s="54"/>
      <c r="JR126" s="54"/>
      <c r="JS126" s="54"/>
      <c r="JT126" s="54"/>
      <c r="JU126" s="54"/>
      <c r="JV126" s="54"/>
      <c r="JW126" s="54"/>
      <c r="JX126" s="54"/>
      <c r="JY126" s="54"/>
      <c r="JZ126" s="54"/>
      <c r="KA126" s="54"/>
      <c r="KB126" s="54"/>
      <c r="KC126" s="54"/>
      <c r="KD126" s="54"/>
      <c r="KE126" s="54"/>
      <c r="KF126" s="54"/>
      <c r="KG126" s="54"/>
      <c r="KH126" s="54"/>
      <c r="KI126" s="54"/>
      <c r="KJ126" s="54"/>
      <c r="KK126" s="54"/>
      <c r="KL126" s="54"/>
      <c r="KM126" s="54"/>
      <c r="KN126" s="54"/>
      <c r="KO126" s="54"/>
      <c r="KP126" s="54"/>
      <c r="KQ126" s="54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4"/>
      <c r="LN126" s="54"/>
      <c r="LO126" s="54"/>
      <c r="LP126" s="54"/>
      <c r="LQ126" s="54"/>
      <c r="LR126" s="54"/>
      <c r="LS126" s="54"/>
      <c r="LT126" s="54"/>
      <c r="LU126" s="54"/>
      <c r="LV126" s="54"/>
      <c r="LW126" s="54"/>
      <c r="LX126" s="54"/>
      <c r="LY126" s="54"/>
      <c r="LZ126" s="54"/>
      <c r="MA126" s="54"/>
      <c r="MB126" s="54"/>
      <c r="MC126" s="54"/>
      <c r="MD126" s="54"/>
      <c r="ME126" s="54"/>
      <c r="MF126" s="54"/>
      <c r="MG126" s="54"/>
      <c r="MH126" s="54"/>
      <c r="MI126" s="54"/>
      <c r="MJ126" s="54"/>
      <c r="MK126" s="54"/>
      <c r="ML126" s="54"/>
      <c r="MM126" s="54"/>
      <c r="MN126" s="54"/>
      <c r="MO126" s="54"/>
      <c r="MP126" s="54"/>
      <c r="MQ126" s="54"/>
      <c r="MR126" s="54"/>
      <c r="MS126" s="54"/>
      <c r="MT126" s="54"/>
      <c r="MU126" s="54"/>
      <c r="MV126" s="54"/>
      <c r="MW126" s="54"/>
      <c r="MX126" s="54"/>
      <c r="MY126" s="54"/>
      <c r="MZ126" s="54"/>
      <c r="NA126" s="54"/>
      <c r="NB126" s="54"/>
      <c r="NC126" s="54"/>
      <c r="ND126" s="54"/>
      <c r="NE126" s="54"/>
      <c r="NF126" s="54"/>
      <c r="NG126" s="54"/>
      <c r="NH126" s="54"/>
      <c r="NI126" s="54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4"/>
      <c r="NV126" s="54"/>
      <c r="NW126" s="54"/>
      <c r="NX126" s="54"/>
      <c r="NY126" s="54"/>
      <c r="NZ126" s="54"/>
      <c r="OA126" s="54"/>
      <c r="OB126" s="54"/>
      <c r="OC126" s="54"/>
      <c r="OD126" s="54"/>
      <c r="OE126" s="54"/>
      <c r="OF126" s="54"/>
      <c r="OG126" s="54"/>
      <c r="OH126" s="54"/>
      <c r="OI126" s="54"/>
      <c r="OJ126" s="54"/>
      <c r="OK126" s="54"/>
      <c r="OL126" s="54"/>
      <c r="OM126" s="54"/>
      <c r="ON126" s="54"/>
      <c r="OO126" s="54"/>
      <c r="OP126" s="54"/>
      <c r="OQ126" s="54"/>
      <c r="OR126" s="54"/>
      <c r="OS126" s="54"/>
      <c r="OT126" s="54"/>
      <c r="OU126" s="54"/>
      <c r="OV126" s="54"/>
      <c r="OW126" s="54"/>
      <c r="OX126" s="54"/>
      <c r="OY126" s="54"/>
      <c r="OZ126" s="54"/>
      <c r="PA126" s="54"/>
      <c r="PB126" s="54"/>
      <c r="PC126" s="54"/>
      <c r="PD126" s="54"/>
      <c r="PE126" s="54"/>
      <c r="PF126" s="54"/>
      <c r="PG126" s="54"/>
      <c r="PH126" s="54"/>
      <c r="PI126" s="54"/>
      <c r="PJ126" s="54"/>
      <c r="PK126" s="54"/>
      <c r="PL126" s="54"/>
      <c r="PM126" s="54"/>
      <c r="PN126" s="54"/>
      <c r="PO126" s="54"/>
      <c r="PP126" s="54"/>
      <c r="PQ126" s="54"/>
      <c r="PR126" s="54"/>
      <c r="PS126" s="54"/>
      <c r="PT126" s="54"/>
      <c r="PU126" s="54"/>
      <c r="PV126" s="54"/>
      <c r="PW126" s="54"/>
      <c r="PX126" s="54"/>
      <c r="PY126" s="54"/>
      <c r="PZ126" s="54"/>
      <c r="QA126" s="54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4"/>
      <c r="QN126" s="54"/>
      <c r="QO126" s="54"/>
      <c r="QP126" s="54"/>
      <c r="QQ126" s="54"/>
      <c r="QR126" s="54"/>
      <c r="QS126" s="54"/>
      <c r="QT126" s="54"/>
      <c r="QU126" s="54"/>
      <c r="QV126" s="54"/>
      <c r="QW126" s="54"/>
      <c r="QX126" s="54"/>
      <c r="QY126" s="54"/>
      <c r="QZ126" s="54"/>
      <c r="RA126" s="54"/>
      <c r="RB126" s="54"/>
      <c r="RC126" s="54"/>
      <c r="RD126" s="54"/>
      <c r="RE126" s="54"/>
      <c r="RF126" s="54"/>
      <c r="RG126" s="54"/>
      <c r="RH126" s="54"/>
      <c r="RI126" s="54"/>
      <c r="RJ126" s="54"/>
      <c r="RK126" s="54"/>
      <c r="RL126" s="54"/>
      <c r="RM126" s="54"/>
      <c r="RN126" s="54"/>
      <c r="RO126" s="54"/>
      <c r="RP126" s="54"/>
      <c r="RQ126" s="54"/>
      <c r="RR126" s="54"/>
      <c r="RS126" s="54"/>
      <c r="RT126" s="54"/>
      <c r="RU126" s="54"/>
      <c r="RV126" s="54"/>
      <c r="RW126" s="54"/>
      <c r="RX126" s="54"/>
      <c r="RY126" s="54"/>
      <c r="RZ126" s="54"/>
      <c r="SA126" s="54"/>
      <c r="SB126" s="54"/>
      <c r="SC126" s="54"/>
      <c r="SD126" s="54"/>
      <c r="SE126" s="54"/>
      <c r="SF126" s="54"/>
      <c r="SG126" s="54"/>
      <c r="SH126" s="54"/>
      <c r="SI126" s="54"/>
      <c r="SJ126" s="54"/>
      <c r="SK126" s="54"/>
      <c r="SL126" s="54"/>
      <c r="SM126" s="54"/>
      <c r="SN126" s="54"/>
      <c r="SO126" s="54"/>
      <c r="SP126" s="54"/>
      <c r="SQ126" s="54"/>
      <c r="SR126" s="54"/>
      <c r="SS126" s="54"/>
      <c r="ST126" s="54"/>
      <c r="SU126" s="54"/>
      <c r="SV126" s="54"/>
      <c r="SW126" s="54"/>
      <c r="SX126" s="54"/>
      <c r="SY126" s="54"/>
      <c r="SZ126" s="54"/>
      <c r="TA126" s="54"/>
      <c r="TB126" s="54"/>
      <c r="TC126" s="54"/>
      <c r="TD126" s="54"/>
      <c r="TE126" s="54"/>
      <c r="TF126" s="54"/>
      <c r="TG126" s="54"/>
      <c r="TH126" s="54"/>
      <c r="TI126" s="54"/>
      <c r="TJ126" s="54"/>
      <c r="TK126" s="54"/>
      <c r="TL126" s="54"/>
      <c r="TM126" s="54"/>
      <c r="TN126" s="54"/>
      <c r="TO126" s="54"/>
      <c r="TP126" s="54"/>
      <c r="TQ126" s="54"/>
      <c r="TR126" s="54"/>
      <c r="TS126" s="54"/>
      <c r="TT126" s="54"/>
      <c r="TU126" s="54"/>
      <c r="TV126" s="54"/>
      <c r="TW126" s="54"/>
      <c r="TX126" s="54"/>
      <c r="TY126" s="54"/>
      <c r="TZ126" s="54"/>
      <c r="UA126" s="54"/>
      <c r="UB126" s="54"/>
      <c r="UC126" s="54"/>
      <c r="UD126" s="54"/>
      <c r="UE126" s="54"/>
      <c r="UF126" s="54"/>
      <c r="UG126" s="54"/>
      <c r="UH126" s="54"/>
      <c r="UI126" s="54"/>
      <c r="UJ126" s="54"/>
      <c r="UK126" s="54"/>
      <c r="UL126" s="54"/>
      <c r="UM126" s="54"/>
      <c r="UN126" s="54"/>
      <c r="UO126" s="54"/>
      <c r="UP126" s="54"/>
      <c r="UQ126" s="54"/>
      <c r="UR126" s="54"/>
      <c r="US126" s="54"/>
      <c r="UT126" s="54"/>
      <c r="UU126" s="54"/>
      <c r="UV126" s="54"/>
      <c r="UW126" s="54"/>
      <c r="UX126" s="54"/>
      <c r="UY126" s="54"/>
      <c r="UZ126" s="54"/>
      <c r="VA126" s="54"/>
      <c r="VB126" s="54"/>
      <c r="VC126" s="54"/>
      <c r="VD126" s="54"/>
      <c r="VE126" s="54"/>
      <c r="VF126" s="54"/>
      <c r="VG126" s="54"/>
      <c r="VH126" s="54"/>
      <c r="VI126" s="54"/>
      <c r="VJ126" s="54"/>
      <c r="VK126" s="54"/>
      <c r="VL126" s="54"/>
      <c r="VM126" s="54"/>
      <c r="VN126" s="54"/>
      <c r="VO126" s="54"/>
      <c r="VP126" s="54"/>
      <c r="VQ126" s="54"/>
      <c r="VR126" s="54"/>
      <c r="VS126" s="54"/>
      <c r="VT126" s="54"/>
      <c r="VU126" s="54"/>
      <c r="VV126" s="54"/>
      <c r="VW126" s="54"/>
      <c r="VX126" s="54"/>
      <c r="VY126" s="54"/>
      <c r="VZ126" s="54"/>
      <c r="WA126" s="54"/>
      <c r="WB126" s="54"/>
      <c r="WC126" s="54"/>
      <c r="WD126" s="54"/>
      <c r="WE126" s="54"/>
      <c r="WF126" s="54"/>
      <c r="WG126" s="54"/>
      <c r="WH126" s="54"/>
      <c r="WI126" s="54"/>
      <c r="WJ126" s="54"/>
      <c r="WK126" s="54"/>
      <c r="WL126" s="54"/>
      <c r="WM126" s="54"/>
      <c r="WN126" s="54"/>
      <c r="WO126" s="54"/>
      <c r="WP126" s="54"/>
      <c r="WQ126" s="54"/>
      <c r="WR126" s="54"/>
      <c r="WS126" s="54"/>
      <c r="WT126" s="54"/>
      <c r="WU126" s="54"/>
      <c r="WV126" s="54"/>
      <c r="WW126" s="54"/>
      <c r="WX126" s="54"/>
      <c r="WY126" s="54"/>
      <c r="WZ126" s="54"/>
      <c r="XA126" s="54"/>
      <c r="XB126" s="54"/>
      <c r="XC126" s="54"/>
      <c r="XD126" s="54"/>
      <c r="XE126" s="54"/>
      <c r="XF126" s="54"/>
      <c r="XG126" s="54"/>
      <c r="XH126" s="54"/>
      <c r="XI126" s="54"/>
      <c r="XJ126" s="54"/>
      <c r="XK126" s="54"/>
      <c r="XL126" s="54"/>
      <c r="XM126" s="54"/>
      <c r="XN126" s="54"/>
      <c r="XO126" s="54"/>
      <c r="XP126" s="54"/>
      <c r="XQ126" s="54"/>
      <c r="XR126" s="54"/>
      <c r="XS126" s="54"/>
      <c r="XT126" s="54"/>
      <c r="XU126" s="54"/>
      <c r="XV126" s="54"/>
      <c r="XW126" s="54"/>
      <c r="XX126" s="54"/>
      <c r="XY126" s="54"/>
      <c r="XZ126" s="54"/>
      <c r="YA126" s="54"/>
      <c r="YB126" s="54"/>
      <c r="YC126" s="54"/>
      <c r="YD126" s="54"/>
      <c r="YE126" s="54"/>
      <c r="YF126" s="54"/>
      <c r="YG126" s="54"/>
      <c r="YH126" s="54"/>
      <c r="YI126" s="54"/>
      <c r="YJ126" s="54"/>
      <c r="YK126" s="54"/>
      <c r="YL126" s="54"/>
      <c r="YM126" s="54"/>
      <c r="YN126" s="54"/>
      <c r="YO126" s="54"/>
      <c r="YP126" s="54"/>
      <c r="YQ126" s="54"/>
      <c r="YR126" s="54"/>
      <c r="YS126" s="54"/>
      <c r="YT126" s="54"/>
      <c r="YU126" s="54"/>
      <c r="YV126" s="54"/>
      <c r="YW126" s="54"/>
      <c r="YX126" s="54"/>
      <c r="YY126" s="54"/>
      <c r="YZ126" s="54"/>
      <c r="ZA126" s="54"/>
      <c r="ZB126" s="54"/>
      <c r="ZC126" s="54"/>
      <c r="ZD126" s="54"/>
      <c r="ZE126" s="54"/>
      <c r="ZF126" s="54"/>
      <c r="ZG126" s="54"/>
      <c r="ZH126" s="54"/>
      <c r="ZI126" s="54"/>
      <c r="ZJ126" s="54"/>
      <c r="ZK126" s="54"/>
      <c r="ZL126" s="54"/>
      <c r="ZM126" s="54"/>
      <c r="ZN126" s="54"/>
      <c r="ZO126" s="54"/>
      <c r="ZP126" s="54"/>
      <c r="ZQ126" s="54"/>
      <c r="ZR126" s="54"/>
      <c r="ZS126" s="54"/>
      <c r="ZT126" s="54"/>
      <c r="ZU126" s="54"/>
      <c r="ZV126" s="54"/>
      <c r="ZW126" s="54"/>
      <c r="ZX126" s="54"/>
      <c r="ZY126" s="54"/>
      <c r="ZZ126" s="54"/>
      <c r="AAA126" s="54"/>
      <c r="AAB126" s="54"/>
      <c r="AAC126" s="54"/>
      <c r="AAD126" s="54"/>
      <c r="AAE126" s="54"/>
      <c r="AAF126" s="54"/>
      <c r="AAG126" s="54"/>
      <c r="AAH126" s="54"/>
      <c r="AAI126" s="54"/>
      <c r="AAJ126" s="54"/>
      <c r="AAK126" s="54"/>
      <c r="AAL126" s="54"/>
      <c r="AAM126" s="54"/>
      <c r="AAN126" s="54"/>
      <c r="AAO126" s="54"/>
      <c r="AAP126" s="54"/>
      <c r="AAQ126" s="54"/>
      <c r="AAR126" s="54"/>
      <c r="AAS126" s="54"/>
      <c r="AAT126" s="54"/>
      <c r="AAU126" s="54"/>
      <c r="AAV126" s="54"/>
      <c r="AAW126" s="54"/>
      <c r="AAX126" s="54"/>
      <c r="AAY126" s="54"/>
      <c r="AAZ126" s="54"/>
      <c r="ABA126" s="54"/>
      <c r="ABB126" s="54"/>
      <c r="ABC126" s="54"/>
      <c r="ABD126" s="54"/>
      <c r="ABE126" s="54"/>
      <c r="ABF126" s="54"/>
      <c r="ABG126" s="54"/>
      <c r="ABH126" s="54"/>
      <c r="ABI126" s="54"/>
      <c r="ABJ126" s="54"/>
      <c r="ABK126" s="54"/>
      <c r="ABL126" s="54"/>
      <c r="ABM126" s="54"/>
      <c r="ABN126" s="54"/>
      <c r="ABO126" s="54"/>
      <c r="ABP126" s="54"/>
      <c r="ABQ126" s="54"/>
      <c r="ABR126" s="54"/>
      <c r="ABS126" s="54"/>
      <c r="ABT126" s="54"/>
      <c r="ABU126" s="54"/>
      <c r="ABV126" s="54"/>
      <c r="ABW126" s="54"/>
      <c r="ABX126" s="54"/>
      <c r="ABY126" s="54"/>
      <c r="ABZ126" s="54"/>
      <c r="ACA126" s="54"/>
      <c r="ACB126" s="54"/>
      <c r="ACC126" s="54"/>
      <c r="ACD126" s="54"/>
      <c r="ACE126" s="54"/>
      <c r="ACF126" s="54"/>
      <c r="ACG126" s="54"/>
      <c r="ACH126" s="54"/>
      <c r="ACI126" s="54"/>
      <c r="ACJ126" s="54"/>
      <c r="ACK126" s="54"/>
      <c r="ACL126" s="54"/>
      <c r="ACM126" s="54"/>
      <c r="ACN126" s="54"/>
      <c r="ACO126" s="54"/>
      <c r="ACP126" s="54"/>
      <c r="ACQ126" s="54"/>
      <c r="ACR126" s="54"/>
      <c r="ACS126" s="54"/>
      <c r="ACT126" s="54"/>
      <c r="ACU126" s="54"/>
      <c r="ACV126" s="54"/>
      <c r="ACW126" s="54"/>
      <c r="ACX126" s="54"/>
      <c r="ACY126" s="54"/>
      <c r="ACZ126" s="54"/>
      <c r="ADA126" s="54"/>
      <c r="ADB126" s="54"/>
      <c r="ADC126" s="54"/>
      <c r="ADD126" s="54"/>
      <c r="ADE126" s="54"/>
      <c r="ADF126" s="54"/>
      <c r="ADG126" s="54"/>
      <c r="ADH126" s="54"/>
      <c r="ADI126" s="54"/>
      <c r="ADJ126" s="54"/>
      <c r="ADK126" s="54"/>
      <c r="ADL126" s="54"/>
      <c r="ADM126" s="54"/>
      <c r="ADN126" s="54"/>
      <c r="ADO126" s="54"/>
      <c r="ADP126" s="54"/>
      <c r="ADQ126" s="54"/>
      <c r="ADR126" s="54"/>
      <c r="ADS126" s="54"/>
      <c r="ADT126" s="54"/>
      <c r="ADU126" s="54"/>
      <c r="ADV126" s="54"/>
      <c r="ADW126" s="54"/>
      <c r="ADX126" s="54"/>
      <c r="ADY126" s="54"/>
      <c r="ADZ126" s="54"/>
      <c r="AEA126" s="54"/>
      <c r="AEB126" s="54"/>
      <c r="AEC126" s="54"/>
      <c r="AED126" s="54"/>
      <c r="AEE126" s="54"/>
      <c r="AEF126" s="54"/>
      <c r="AEG126" s="54"/>
      <c r="AEH126" s="54"/>
      <c r="AEI126" s="54"/>
      <c r="AEJ126" s="54"/>
      <c r="AEK126" s="54"/>
      <c r="AEL126" s="54"/>
      <c r="AEM126" s="54"/>
      <c r="AEN126" s="54"/>
      <c r="AEO126" s="54"/>
      <c r="AEP126" s="54"/>
      <c r="AEQ126" s="54"/>
      <c r="AER126" s="54"/>
      <c r="AES126" s="54"/>
      <c r="AET126" s="54"/>
      <c r="AEU126" s="54"/>
      <c r="AEV126" s="54"/>
      <c r="AEW126" s="54"/>
      <c r="AEX126" s="54"/>
      <c r="AEY126" s="54"/>
      <c r="AEZ126" s="54"/>
      <c r="AFA126" s="54"/>
      <c r="AFB126" s="54"/>
      <c r="AFC126" s="54"/>
      <c r="AFD126" s="54"/>
      <c r="AFE126" s="54"/>
      <c r="AFF126" s="54"/>
      <c r="AFG126" s="54"/>
      <c r="AFH126" s="54"/>
      <c r="AFI126" s="54"/>
      <c r="AFJ126" s="54"/>
      <c r="AFK126" s="54"/>
      <c r="AFL126" s="54"/>
      <c r="AFM126" s="54"/>
      <c r="AFN126" s="54"/>
      <c r="AFO126" s="54"/>
      <c r="AFP126" s="54"/>
      <c r="AFQ126" s="54"/>
      <c r="AFR126" s="54"/>
      <c r="AFS126" s="54"/>
      <c r="AFT126" s="54"/>
      <c r="AFU126" s="54"/>
      <c r="AFV126" s="54"/>
      <c r="AFW126" s="54"/>
      <c r="AFX126" s="54"/>
      <c r="AFY126" s="54"/>
      <c r="AFZ126" s="54"/>
      <c r="AGA126" s="54"/>
      <c r="AGB126" s="54"/>
      <c r="AGC126" s="54"/>
      <c r="AGD126" s="54"/>
      <c r="AGE126" s="54"/>
      <c r="AGF126" s="54"/>
      <c r="AGG126" s="54"/>
      <c r="AGH126" s="54"/>
      <c r="AGI126" s="54"/>
      <c r="AGJ126" s="54"/>
      <c r="AGK126" s="54"/>
      <c r="AGL126" s="54"/>
      <c r="AGM126" s="54"/>
      <c r="AGN126" s="54"/>
      <c r="AGO126" s="54"/>
      <c r="AGP126" s="54"/>
      <c r="AGQ126" s="54"/>
      <c r="AGR126" s="54"/>
      <c r="AGS126" s="54"/>
      <c r="AGT126" s="54"/>
      <c r="AGU126" s="54"/>
      <c r="AGV126" s="54"/>
      <c r="AGW126" s="54"/>
      <c r="AGX126" s="54"/>
      <c r="AGY126" s="54"/>
      <c r="AGZ126" s="54"/>
      <c r="AHA126" s="54"/>
      <c r="AHB126" s="54"/>
      <c r="AHC126" s="54"/>
      <c r="AHD126" s="54"/>
      <c r="AHE126" s="54"/>
      <c r="AHF126" s="54"/>
      <c r="AHG126" s="54"/>
      <c r="AHH126" s="54"/>
      <c r="AHI126" s="54"/>
      <c r="AHJ126" s="54"/>
      <c r="AHK126" s="54"/>
      <c r="AHL126" s="54"/>
      <c r="AHM126" s="54"/>
      <c r="AHN126" s="54"/>
      <c r="AHO126" s="54"/>
      <c r="AHP126" s="54"/>
      <c r="AHQ126" s="54"/>
      <c r="AHR126" s="54"/>
      <c r="AHS126" s="54"/>
      <c r="AHT126" s="54"/>
      <c r="AHU126" s="54"/>
      <c r="AHV126" s="54"/>
      <c r="AHW126" s="54"/>
      <c r="AHX126" s="54"/>
      <c r="AHY126" s="54"/>
      <c r="AHZ126" s="54"/>
      <c r="AIA126" s="54"/>
      <c r="AIB126" s="54"/>
      <c r="AIC126" s="54"/>
      <c r="AID126" s="54"/>
      <c r="AIE126" s="54"/>
      <c r="AIF126" s="54"/>
      <c r="AIG126" s="54"/>
      <c r="AIH126" s="54"/>
      <c r="AII126" s="54"/>
      <c r="AIJ126" s="54"/>
      <c r="AIK126" s="54"/>
      <c r="AIL126" s="54"/>
      <c r="AIM126" s="54"/>
      <c r="AIN126" s="54"/>
      <c r="AIO126" s="54"/>
      <c r="AIP126" s="54"/>
      <c r="AIQ126" s="54"/>
      <c r="AIR126" s="54"/>
      <c r="AIS126" s="54"/>
      <c r="AIT126" s="54"/>
      <c r="AIU126" s="54"/>
      <c r="AIV126" s="54"/>
      <c r="AIW126" s="54"/>
      <c r="AIX126" s="54"/>
      <c r="AIY126" s="54"/>
      <c r="AIZ126" s="54"/>
      <c r="AJA126" s="54"/>
      <c r="AJB126" s="54"/>
      <c r="AJC126" s="54"/>
      <c r="AJD126" s="54"/>
      <c r="AJE126" s="54"/>
      <c r="AJF126" s="54"/>
      <c r="AJG126" s="54"/>
      <c r="AJH126" s="54"/>
      <c r="AJI126" s="54"/>
      <c r="AJJ126" s="54"/>
      <c r="AJK126" s="54"/>
      <c r="AJL126" s="54"/>
      <c r="AJM126" s="54"/>
      <c r="AJN126" s="54"/>
      <c r="AJO126" s="54"/>
      <c r="AJP126" s="54"/>
      <c r="AJQ126" s="54"/>
      <c r="AJR126" s="54"/>
      <c r="AJS126" s="54"/>
      <c r="AJT126" s="54"/>
      <c r="AJU126" s="54"/>
      <c r="AJV126" s="54"/>
      <c r="AJW126" s="54"/>
      <c r="AJX126" s="54"/>
      <c r="AJY126" s="54"/>
      <c r="AJZ126" s="54"/>
      <c r="AKA126" s="54"/>
      <c r="AKB126" s="54"/>
      <c r="AKC126" s="54"/>
      <c r="AKD126" s="54"/>
      <c r="AKE126" s="54"/>
      <c r="AKF126" s="54"/>
      <c r="AKG126" s="54"/>
      <c r="AKH126" s="54"/>
      <c r="AKI126" s="54"/>
      <c r="AKJ126" s="54"/>
      <c r="AKK126" s="54"/>
      <c r="AKL126" s="54"/>
      <c r="AKM126" s="54"/>
      <c r="AKN126" s="54"/>
      <c r="AKO126" s="54"/>
      <c r="AKP126" s="54"/>
      <c r="AKQ126" s="54"/>
      <c r="AKR126" s="54"/>
      <c r="AKS126" s="54"/>
      <c r="AKT126" s="54"/>
      <c r="AKU126" s="54"/>
      <c r="AKV126" s="54"/>
      <c r="AKW126" s="54"/>
      <c r="AKX126" s="54"/>
      <c r="AKY126" s="54"/>
      <c r="AKZ126" s="54"/>
      <c r="ALA126" s="54"/>
      <c r="ALB126" s="54"/>
      <c r="ALC126" s="54"/>
      <c r="ALD126" s="54"/>
      <c r="ALE126" s="54"/>
      <c r="ALF126" s="54"/>
      <c r="ALG126" s="54"/>
      <c r="ALH126" s="54"/>
      <c r="ALI126" s="54"/>
      <c r="ALJ126" s="54"/>
      <c r="ALK126" s="54"/>
      <c r="ALL126" s="54"/>
      <c r="ALM126" s="54"/>
      <c r="ALN126" s="54"/>
      <c r="ALO126" s="54"/>
      <c r="ALP126" s="54"/>
      <c r="ALQ126" s="54"/>
      <c r="ALR126" s="54"/>
      <c r="ALS126" s="54"/>
      <c r="ALT126" s="54"/>
      <c r="ALU126" s="54"/>
      <c r="ALV126" s="54"/>
      <c r="ALW126" s="54"/>
      <c r="ALX126" s="54"/>
      <c r="ALY126" s="54"/>
      <c r="ALZ126" s="54"/>
      <c r="AMA126" s="54"/>
      <c r="AMB126" s="54"/>
      <c r="AMC126" s="54"/>
      <c r="AMD126" s="54"/>
      <c r="AME126" s="54"/>
      <c r="AMF126" s="54"/>
      <c r="AMG126" s="54"/>
      <c r="AMH126" s="54"/>
      <c r="AMI126" s="54"/>
      <c r="AMJ126" s="54"/>
      <c r="AMK126" s="54"/>
      <c r="AML126" s="54"/>
      <c r="AMM126" s="54"/>
      <c r="AMN126" s="54"/>
      <c r="AMO126" s="54"/>
      <c r="AMP126" s="54"/>
      <c r="AMQ126" s="54"/>
      <c r="AMR126" s="54"/>
      <c r="AMS126" s="54"/>
      <c r="AMT126" s="54"/>
      <c r="AMU126" s="54"/>
      <c r="AMV126" s="54"/>
      <c r="AMW126" s="54"/>
      <c r="AMX126" s="54"/>
      <c r="AMY126" s="54"/>
      <c r="AMZ126" s="54"/>
      <c r="ANA126" s="54"/>
      <c r="ANB126" s="54"/>
      <c r="ANC126" s="54"/>
      <c r="AND126" s="54"/>
      <c r="ANE126" s="54"/>
      <c r="ANF126" s="54"/>
      <c r="ANG126" s="54"/>
      <c r="ANH126" s="54"/>
      <c r="ANI126" s="54"/>
      <c r="ANJ126" s="54"/>
      <c r="ANK126" s="54"/>
      <c r="ANL126" s="54"/>
      <c r="ANM126" s="54"/>
      <c r="ANN126" s="54"/>
      <c r="ANO126" s="54"/>
      <c r="ANP126" s="54"/>
      <c r="ANQ126" s="54"/>
      <c r="ANR126" s="54"/>
      <c r="ANS126" s="54"/>
      <c r="ANT126" s="54"/>
      <c r="ANU126" s="54"/>
      <c r="ANV126" s="54"/>
      <c r="ANW126" s="54"/>
      <c r="ANX126" s="54"/>
      <c r="ANY126" s="54"/>
      <c r="ANZ126" s="54"/>
      <c r="AOA126" s="54"/>
      <c r="AOB126" s="54"/>
      <c r="AOC126" s="54"/>
      <c r="AOD126" s="54"/>
      <c r="AOE126" s="54"/>
      <c r="AOF126" s="54"/>
      <c r="AOG126" s="54"/>
      <c r="AOH126" s="54"/>
      <c r="AOI126" s="54"/>
      <c r="AOJ126" s="54"/>
      <c r="AOK126" s="54"/>
      <c r="AOL126" s="54"/>
      <c r="AOM126" s="54"/>
      <c r="AON126" s="54"/>
      <c r="AOO126" s="54"/>
      <c r="AOP126" s="54"/>
      <c r="AOQ126" s="54"/>
      <c r="AOR126" s="54"/>
      <c r="AOS126" s="54"/>
      <c r="AOT126" s="54"/>
      <c r="AOU126" s="54"/>
      <c r="AOV126" s="54"/>
      <c r="AOW126" s="54"/>
      <c r="AOX126" s="54"/>
      <c r="AOY126" s="54"/>
      <c r="AOZ126" s="54"/>
      <c r="APA126" s="54"/>
      <c r="APB126" s="54"/>
      <c r="APC126" s="54"/>
      <c r="APD126" s="54"/>
      <c r="APE126" s="54"/>
      <c r="APF126" s="54"/>
      <c r="APG126" s="54"/>
      <c r="APH126" s="54"/>
      <c r="API126" s="54"/>
      <c r="APJ126" s="54"/>
      <c r="APK126" s="54"/>
      <c r="APL126" s="54"/>
      <c r="APM126" s="54"/>
      <c r="APN126" s="54"/>
      <c r="APO126" s="54"/>
      <c r="APP126" s="54"/>
      <c r="APQ126" s="54"/>
      <c r="APR126" s="54"/>
      <c r="APS126" s="54"/>
      <c r="APT126" s="54"/>
      <c r="APU126" s="54"/>
      <c r="APV126" s="54"/>
      <c r="APW126" s="54"/>
      <c r="APX126" s="54"/>
      <c r="APY126" s="54"/>
      <c r="APZ126" s="54"/>
      <c r="AQA126" s="54"/>
      <c r="AQB126" s="54"/>
      <c r="AQC126" s="54"/>
      <c r="AQD126" s="54"/>
      <c r="AQE126" s="54"/>
      <c r="AQF126" s="54"/>
      <c r="AQG126" s="54"/>
      <c r="AQH126" s="54"/>
      <c r="AQI126" s="54"/>
      <c r="AQJ126" s="54"/>
      <c r="AQK126" s="54"/>
      <c r="AQL126" s="54"/>
      <c r="AQM126" s="54"/>
      <c r="AQN126" s="54"/>
      <c r="AQO126" s="54"/>
      <c r="AQP126" s="54"/>
      <c r="AQQ126" s="54"/>
      <c r="AQR126" s="54"/>
      <c r="AQS126" s="54"/>
      <c r="AQT126" s="54"/>
      <c r="AQU126" s="54"/>
      <c r="AQV126" s="54"/>
      <c r="AQW126" s="54"/>
      <c r="AQX126" s="54"/>
      <c r="AQY126" s="54"/>
      <c r="AQZ126" s="54"/>
      <c r="ARA126" s="54"/>
      <c r="ARB126" s="54"/>
      <c r="ARC126" s="54"/>
      <c r="ARD126" s="54"/>
      <c r="ARE126" s="54"/>
      <c r="ARF126" s="54"/>
      <c r="ARG126" s="54"/>
      <c r="ARH126" s="54"/>
      <c r="ARI126" s="54"/>
      <c r="ARJ126" s="54"/>
      <c r="ARK126" s="54"/>
      <c r="ARL126" s="54"/>
      <c r="ARM126" s="54"/>
      <c r="ARN126" s="54"/>
      <c r="ARO126" s="54"/>
      <c r="ARP126" s="54"/>
      <c r="ARQ126" s="54"/>
      <c r="ARR126" s="54"/>
      <c r="ARS126" s="54"/>
      <c r="ART126" s="54"/>
      <c r="ARU126" s="54"/>
      <c r="ARV126" s="54"/>
      <c r="ARW126" s="54"/>
      <c r="ARX126" s="54"/>
      <c r="ARY126" s="54"/>
      <c r="ARZ126" s="54"/>
      <c r="ASA126" s="54"/>
      <c r="ASB126" s="54"/>
      <c r="ASC126" s="54"/>
      <c r="ASD126" s="54"/>
      <c r="ASE126" s="54"/>
      <c r="ASF126" s="54"/>
      <c r="ASG126" s="54"/>
      <c r="ASH126" s="54"/>
      <c r="ASI126" s="54"/>
      <c r="ASJ126" s="54"/>
      <c r="ASK126" s="54"/>
      <c r="ASL126" s="54"/>
      <c r="ASM126" s="54"/>
      <c r="ASN126" s="54"/>
      <c r="ASO126" s="54"/>
      <c r="ASP126" s="54"/>
      <c r="ASQ126" s="54"/>
      <c r="ASR126" s="54"/>
      <c r="ASS126" s="54"/>
      <c r="AST126" s="54"/>
      <c r="ASU126" s="54"/>
      <c r="ASV126" s="54"/>
      <c r="ASW126" s="54"/>
      <c r="ASX126" s="54"/>
      <c r="ASY126" s="54"/>
      <c r="ASZ126" s="54"/>
      <c r="ATA126" s="54"/>
      <c r="ATB126" s="54"/>
      <c r="ATC126" s="54"/>
      <c r="ATD126" s="54"/>
      <c r="ATE126" s="54"/>
      <c r="ATF126" s="54"/>
      <c r="ATG126" s="54"/>
      <c r="ATH126" s="54"/>
      <c r="ATI126" s="54"/>
      <c r="ATJ126" s="54"/>
      <c r="ATK126" s="54"/>
      <c r="ATL126" s="54"/>
      <c r="ATM126" s="54"/>
      <c r="ATN126" s="54"/>
      <c r="ATO126" s="54"/>
      <c r="ATP126" s="54"/>
      <c r="ATQ126" s="54"/>
      <c r="ATR126" s="54"/>
      <c r="ATS126" s="54"/>
      <c r="ATT126" s="54"/>
      <c r="ATU126" s="54"/>
      <c r="ATV126" s="54"/>
      <c r="ATW126" s="54"/>
      <c r="ATX126" s="54"/>
      <c r="ATY126" s="54"/>
      <c r="ATZ126" s="54"/>
      <c r="AUA126" s="54"/>
      <c r="AUB126" s="54"/>
      <c r="AUC126" s="54"/>
      <c r="AUD126" s="54"/>
      <c r="AUE126" s="54"/>
      <c r="AUF126" s="54"/>
      <c r="AUG126" s="54"/>
      <c r="AUH126" s="54"/>
      <c r="AUI126" s="54"/>
      <c r="AUJ126" s="54"/>
      <c r="AUK126" s="54"/>
      <c r="AUL126" s="54"/>
      <c r="AUM126" s="54"/>
      <c r="AUN126" s="54"/>
      <c r="AUO126" s="54"/>
      <c r="AUP126" s="54"/>
      <c r="AUQ126" s="54"/>
      <c r="AUR126" s="54"/>
      <c r="AUS126" s="54"/>
      <c r="AUT126" s="54"/>
      <c r="AUU126" s="54"/>
      <c r="AUV126" s="54"/>
      <c r="AUW126" s="54"/>
      <c r="AUX126" s="54"/>
      <c r="AUY126" s="54"/>
      <c r="AUZ126" s="54"/>
      <c r="AVA126" s="54"/>
      <c r="AVB126" s="54"/>
      <c r="AVC126" s="54"/>
      <c r="AVD126" s="54"/>
      <c r="AVE126" s="54"/>
      <c r="AVF126" s="54"/>
      <c r="AVG126" s="54"/>
      <c r="AVH126" s="54"/>
      <c r="AVI126" s="54"/>
      <c r="AVJ126" s="54"/>
      <c r="AVK126" s="54"/>
      <c r="AVL126" s="54"/>
      <c r="AVM126" s="54"/>
      <c r="AVN126" s="54"/>
      <c r="AVO126" s="54"/>
      <c r="AVP126" s="54"/>
      <c r="AVQ126" s="54"/>
      <c r="AVR126" s="54"/>
      <c r="AVS126" s="54"/>
      <c r="AVT126" s="54"/>
      <c r="AVU126" s="54"/>
      <c r="AVV126" s="54"/>
      <c r="AVW126" s="54"/>
      <c r="AVX126" s="54"/>
      <c r="AVY126" s="54"/>
      <c r="AVZ126" s="54"/>
      <c r="AWA126" s="54"/>
      <c r="AWB126" s="54"/>
      <c r="AWC126" s="54"/>
      <c r="AWD126" s="54"/>
      <c r="AWE126" s="54"/>
      <c r="AWF126" s="54"/>
      <c r="AWG126" s="54"/>
      <c r="AWH126" s="54"/>
      <c r="AWI126" s="54"/>
      <c r="AWJ126" s="54"/>
      <c r="AWK126" s="54"/>
      <c r="AWL126" s="54"/>
      <c r="AWM126" s="54"/>
      <c r="AWN126" s="54"/>
      <c r="AWO126" s="54"/>
      <c r="AWP126" s="54"/>
      <c r="AWQ126" s="54"/>
      <c r="AWR126" s="54"/>
      <c r="AWS126" s="54"/>
      <c r="AWT126" s="54"/>
      <c r="AWU126" s="54"/>
      <c r="AWV126" s="54"/>
      <c r="AWW126" s="54"/>
      <c r="AWX126" s="54"/>
      <c r="AWY126" s="54"/>
      <c r="AWZ126" s="54"/>
      <c r="AXA126" s="54"/>
      <c r="AXB126" s="54"/>
      <c r="AXC126" s="54"/>
      <c r="AXD126" s="54"/>
      <c r="AXE126" s="54"/>
      <c r="AXF126" s="54"/>
      <c r="AXG126" s="54"/>
      <c r="AXH126" s="54"/>
      <c r="AXI126" s="54"/>
      <c r="AXJ126" s="54"/>
      <c r="AXK126" s="54"/>
      <c r="AXL126" s="54"/>
      <c r="AXM126" s="54"/>
      <c r="AXN126" s="54"/>
      <c r="AXO126" s="54"/>
      <c r="AXP126" s="54"/>
      <c r="AXQ126" s="54"/>
      <c r="AXR126" s="54"/>
      <c r="AXS126" s="54"/>
      <c r="AXT126" s="54"/>
      <c r="AXU126" s="54"/>
      <c r="AXV126" s="54"/>
      <c r="AXW126" s="54"/>
      <c r="AXX126" s="54"/>
      <c r="AXY126" s="54"/>
      <c r="AXZ126" s="54"/>
      <c r="AYA126" s="54"/>
      <c r="AYB126" s="54"/>
      <c r="AYC126" s="54"/>
      <c r="AYD126" s="54"/>
      <c r="AYE126" s="54"/>
      <c r="AYF126" s="54"/>
      <c r="AYG126" s="54"/>
      <c r="AYH126" s="54"/>
      <c r="AYI126" s="54"/>
      <c r="AYJ126" s="54"/>
      <c r="AYK126" s="54"/>
      <c r="AYL126" s="54"/>
      <c r="AYM126" s="54"/>
      <c r="AYN126" s="54"/>
      <c r="AYO126" s="54"/>
      <c r="AYP126" s="54"/>
      <c r="AYQ126" s="54"/>
      <c r="AYR126" s="54"/>
      <c r="AYS126" s="54"/>
      <c r="AYT126" s="54"/>
      <c r="AYU126" s="54"/>
      <c r="AYV126" s="54"/>
      <c r="AYW126" s="54"/>
      <c r="AYX126" s="54"/>
      <c r="AYY126" s="54"/>
      <c r="AYZ126" s="54"/>
      <c r="AZA126" s="54"/>
      <c r="AZB126" s="54"/>
      <c r="AZC126" s="54"/>
      <c r="AZD126" s="54"/>
      <c r="AZE126" s="54"/>
      <c r="AZF126" s="54"/>
      <c r="AZG126" s="54"/>
      <c r="AZH126" s="54"/>
      <c r="AZI126" s="54"/>
      <c r="AZJ126" s="54"/>
      <c r="AZK126" s="54"/>
      <c r="AZL126" s="54"/>
      <c r="AZM126" s="54"/>
      <c r="AZN126" s="54"/>
      <c r="AZO126" s="54"/>
      <c r="AZP126" s="54"/>
      <c r="AZQ126" s="54"/>
      <c r="AZR126" s="54"/>
      <c r="AZS126" s="54"/>
      <c r="AZT126" s="54"/>
      <c r="AZU126" s="54"/>
      <c r="AZV126" s="54"/>
      <c r="AZW126" s="54"/>
      <c r="AZX126" s="54"/>
      <c r="AZY126" s="54"/>
      <c r="AZZ126" s="54"/>
      <c r="BAA126" s="54"/>
      <c r="BAB126" s="54"/>
      <c r="BAC126" s="54"/>
      <c r="BAD126" s="54"/>
      <c r="BAE126" s="54"/>
      <c r="BAF126" s="54"/>
      <c r="BAG126" s="54"/>
      <c r="BAH126" s="54"/>
      <c r="BAI126" s="54"/>
      <c r="BAJ126" s="54"/>
      <c r="BAK126" s="54"/>
      <c r="BAL126" s="54"/>
      <c r="BAM126" s="54"/>
      <c r="BAN126" s="54"/>
      <c r="BAO126" s="54"/>
      <c r="BAP126" s="54"/>
      <c r="BAQ126" s="54"/>
      <c r="BAR126" s="54"/>
      <c r="BAS126" s="54"/>
      <c r="BAT126" s="54"/>
      <c r="BAU126" s="54"/>
      <c r="BAV126" s="54"/>
      <c r="BAW126" s="54"/>
      <c r="BAX126" s="54"/>
      <c r="BAY126" s="54"/>
      <c r="BAZ126" s="54"/>
      <c r="BBA126" s="54"/>
      <c r="BBB126" s="54"/>
      <c r="BBC126" s="54"/>
      <c r="BBD126" s="54"/>
      <c r="BBE126" s="54"/>
      <c r="BBF126" s="54"/>
      <c r="BBG126" s="54"/>
      <c r="BBH126" s="54"/>
      <c r="BBI126" s="54"/>
      <c r="BBJ126" s="54"/>
      <c r="BBK126" s="54"/>
      <c r="BBL126" s="54"/>
      <c r="BBM126" s="54"/>
      <c r="BBN126" s="54"/>
      <c r="BBO126" s="54"/>
      <c r="BBP126" s="54"/>
      <c r="BBQ126" s="54"/>
      <c r="BBR126" s="54"/>
      <c r="BBS126" s="54"/>
      <c r="BBT126" s="54"/>
      <c r="BBU126" s="54"/>
      <c r="BBV126" s="54"/>
      <c r="BBW126" s="54"/>
      <c r="BBX126" s="54"/>
      <c r="BBY126" s="54"/>
      <c r="BBZ126" s="54"/>
      <c r="BCA126" s="54"/>
      <c r="BCB126" s="54"/>
      <c r="BCC126" s="54"/>
      <c r="BCD126" s="54"/>
      <c r="BCE126" s="54"/>
      <c r="BCF126" s="54"/>
      <c r="BCG126" s="54"/>
      <c r="BCH126" s="54"/>
      <c r="BCI126" s="54"/>
      <c r="BCJ126" s="54"/>
      <c r="BCK126" s="54"/>
      <c r="BCL126" s="54"/>
      <c r="BCM126" s="54"/>
      <c r="BCN126" s="54"/>
      <c r="BCO126" s="54"/>
      <c r="BCP126" s="54"/>
      <c r="BCQ126" s="54"/>
      <c r="BCR126" s="54"/>
      <c r="BCS126" s="54"/>
      <c r="BCT126" s="54"/>
      <c r="BCU126" s="54"/>
      <c r="BCV126" s="54"/>
      <c r="BCW126" s="54"/>
      <c r="BCX126" s="54"/>
      <c r="BCY126" s="54"/>
      <c r="BCZ126" s="54"/>
      <c r="BDA126" s="54"/>
      <c r="BDB126" s="54"/>
      <c r="BDC126" s="54"/>
      <c r="BDD126" s="54"/>
      <c r="BDE126" s="54"/>
      <c r="BDF126" s="54"/>
      <c r="BDG126" s="54"/>
      <c r="BDH126" s="54"/>
      <c r="BDI126" s="54"/>
      <c r="BDJ126" s="54"/>
      <c r="BDK126" s="54"/>
      <c r="BDL126" s="54"/>
      <c r="BDM126" s="54"/>
      <c r="BDN126" s="54"/>
      <c r="BDO126" s="54"/>
      <c r="BDP126" s="54"/>
      <c r="BDQ126" s="54"/>
      <c r="BDR126" s="54"/>
      <c r="BDS126" s="54"/>
      <c r="BDT126" s="54"/>
      <c r="BDU126" s="54"/>
      <c r="BDV126" s="54"/>
      <c r="BDW126" s="54"/>
      <c r="BDX126" s="54"/>
      <c r="BDY126" s="54"/>
      <c r="BDZ126" s="54"/>
      <c r="BEA126" s="54"/>
      <c r="BEB126" s="54"/>
      <c r="BEC126" s="54"/>
      <c r="BED126" s="54"/>
      <c r="BEE126" s="54"/>
      <c r="BEF126" s="54"/>
      <c r="BEG126" s="54"/>
      <c r="BEH126" s="54"/>
      <c r="BEI126" s="54"/>
      <c r="BEJ126" s="54"/>
      <c r="BEK126" s="54"/>
      <c r="BEL126" s="54"/>
      <c r="BEM126" s="54"/>
      <c r="BEN126" s="54"/>
      <c r="BEO126" s="54"/>
      <c r="BEP126" s="54"/>
      <c r="BEQ126" s="54"/>
      <c r="BER126" s="54"/>
      <c r="BES126" s="54"/>
      <c r="BET126" s="54"/>
      <c r="BEU126" s="54"/>
      <c r="BEV126" s="54"/>
      <c r="BEW126" s="54"/>
      <c r="BEX126" s="54"/>
      <c r="BEY126" s="54"/>
      <c r="BEZ126" s="54"/>
      <c r="BFA126" s="54"/>
      <c r="BFB126" s="54"/>
      <c r="BFC126" s="54"/>
      <c r="BFD126" s="54"/>
      <c r="BFE126" s="54"/>
      <c r="BFF126" s="54"/>
      <c r="BFG126" s="54"/>
      <c r="BFH126" s="54"/>
      <c r="BFI126" s="54"/>
      <c r="BFJ126" s="54"/>
      <c r="BFK126" s="54"/>
      <c r="BFL126" s="54"/>
      <c r="BFM126" s="54"/>
      <c r="BFN126" s="54"/>
      <c r="BFO126" s="54"/>
      <c r="BFP126" s="54"/>
      <c r="BFQ126" s="54"/>
      <c r="BFR126" s="54"/>
      <c r="BFS126" s="54"/>
      <c r="BFT126" s="54"/>
      <c r="BFU126" s="54"/>
      <c r="BFV126" s="54"/>
      <c r="BFW126" s="54"/>
      <c r="BFX126" s="54"/>
      <c r="BFY126" s="54"/>
      <c r="BFZ126" s="54"/>
      <c r="BGA126" s="54"/>
      <c r="BGB126" s="54"/>
      <c r="BGC126" s="54"/>
      <c r="BGD126" s="54"/>
      <c r="BGE126" s="54"/>
      <c r="BGF126" s="54"/>
      <c r="BGG126" s="54"/>
      <c r="BGH126" s="54"/>
      <c r="BGI126" s="54"/>
      <c r="BGJ126" s="54"/>
      <c r="BGK126" s="54"/>
      <c r="BGL126" s="54"/>
      <c r="BGM126" s="54"/>
      <c r="BGN126" s="54"/>
      <c r="BGO126" s="54"/>
      <c r="BGP126" s="54"/>
      <c r="BGQ126" s="54"/>
      <c r="BGR126" s="54"/>
      <c r="BGS126" s="54"/>
      <c r="BGT126" s="54"/>
      <c r="BGU126" s="54"/>
      <c r="BGV126" s="54"/>
      <c r="BGW126" s="54"/>
      <c r="BGX126" s="54"/>
      <c r="BGY126" s="54"/>
      <c r="BGZ126" s="54"/>
      <c r="BHA126" s="54"/>
      <c r="BHB126" s="54"/>
      <c r="BHC126" s="54"/>
      <c r="BHD126" s="54"/>
      <c r="BHE126" s="54"/>
      <c r="BHF126" s="54"/>
      <c r="BHG126" s="54"/>
      <c r="BHH126" s="54"/>
      <c r="BHI126" s="54"/>
      <c r="BHJ126" s="54"/>
      <c r="BHK126" s="54"/>
      <c r="BHL126" s="54"/>
      <c r="BHM126" s="54"/>
      <c r="BHN126" s="54"/>
      <c r="BHO126" s="54"/>
      <c r="BHP126" s="54"/>
      <c r="BHQ126" s="54"/>
      <c r="BHR126" s="54"/>
      <c r="BHS126" s="54"/>
      <c r="BHT126" s="54"/>
      <c r="BHU126" s="54"/>
      <c r="BHV126" s="54"/>
      <c r="BHW126" s="54"/>
      <c r="BHX126" s="54"/>
      <c r="BHY126" s="54"/>
      <c r="BHZ126" s="54"/>
      <c r="BIA126" s="54"/>
      <c r="BIB126" s="54"/>
      <c r="BIC126" s="54"/>
      <c r="BID126" s="54"/>
      <c r="BIE126" s="54"/>
      <c r="BIF126" s="54"/>
      <c r="BIG126" s="54"/>
      <c r="BIH126" s="54"/>
      <c r="BII126" s="54"/>
      <c r="BIJ126" s="54"/>
      <c r="BIK126" s="54"/>
      <c r="BIL126" s="54"/>
      <c r="BIM126" s="54"/>
      <c r="BIN126" s="54"/>
      <c r="BIO126" s="54"/>
      <c r="BIP126" s="54"/>
      <c r="BIQ126" s="54"/>
      <c r="BIR126" s="54"/>
      <c r="BIS126" s="54"/>
      <c r="BIT126" s="54"/>
      <c r="BIU126" s="54"/>
      <c r="BIV126" s="54"/>
      <c r="BIW126" s="54"/>
      <c r="BIX126" s="54"/>
      <c r="BIY126" s="54"/>
      <c r="BIZ126" s="54"/>
      <c r="BJA126" s="54"/>
      <c r="BJB126" s="54"/>
      <c r="BJC126" s="54"/>
      <c r="BJD126" s="54"/>
      <c r="BJE126" s="54"/>
      <c r="BJF126" s="54"/>
      <c r="BJG126" s="54"/>
      <c r="BJH126" s="54"/>
      <c r="BJI126" s="54"/>
      <c r="BJJ126" s="54"/>
      <c r="BJK126" s="54"/>
      <c r="BJL126" s="54"/>
      <c r="BJM126" s="54"/>
      <c r="BJN126" s="54"/>
      <c r="BJO126" s="54"/>
      <c r="BJP126" s="54"/>
      <c r="BJQ126" s="54"/>
      <c r="BJR126" s="54"/>
      <c r="BJS126" s="54"/>
      <c r="BJT126" s="54"/>
      <c r="BJU126" s="54"/>
      <c r="BJV126" s="54"/>
      <c r="BJW126" s="54"/>
      <c r="BJX126" s="54"/>
      <c r="BJY126" s="54"/>
      <c r="BJZ126" s="54"/>
      <c r="BKA126" s="54"/>
      <c r="BKB126" s="54"/>
      <c r="BKC126" s="54"/>
      <c r="BKD126" s="54"/>
      <c r="BKE126" s="54"/>
      <c r="BKF126" s="54"/>
      <c r="BKG126" s="54"/>
      <c r="BKH126" s="54"/>
      <c r="BKI126" s="54"/>
      <c r="BKJ126" s="54"/>
      <c r="BKK126" s="54"/>
      <c r="BKL126" s="54"/>
      <c r="BKM126" s="54"/>
      <c r="BKN126" s="54"/>
      <c r="BKO126" s="54"/>
      <c r="BKP126" s="54"/>
      <c r="BKQ126" s="54"/>
      <c r="BKR126" s="54"/>
      <c r="BKS126" s="54"/>
      <c r="BKT126" s="54"/>
      <c r="BKU126" s="54"/>
      <c r="BKV126" s="54"/>
      <c r="BKW126" s="54"/>
      <c r="BKX126" s="54"/>
      <c r="BKY126" s="54"/>
      <c r="BKZ126" s="54"/>
      <c r="BLA126" s="54"/>
      <c r="BLB126" s="54"/>
      <c r="BLC126" s="54"/>
      <c r="BLD126" s="54"/>
      <c r="BLE126" s="54"/>
      <c r="BLF126" s="54"/>
      <c r="BLG126" s="54"/>
      <c r="BLH126" s="54"/>
      <c r="BLI126" s="54"/>
      <c r="BLJ126" s="54"/>
      <c r="BLK126" s="54"/>
      <c r="BLL126" s="54"/>
      <c r="BLM126" s="54"/>
      <c r="BLN126" s="54"/>
      <c r="BLO126" s="54"/>
      <c r="BLP126" s="54"/>
      <c r="BLQ126" s="54"/>
      <c r="BLR126" s="54"/>
      <c r="BLS126" s="54"/>
      <c r="BLT126" s="54"/>
      <c r="BLU126" s="54"/>
      <c r="BLV126" s="54"/>
      <c r="BLW126" s="54"/>
      <c r="BLX126" s="54"/>
      <c r="BLY126" s="54"/>
      <c r="BLZ126" s="54"/>
      <c r="BMA126" s="54"/>
      <c r="BMB126" s="54"/>
      <c r="BMC126" s="54"/>
      <c r="BMD126" s="54"/>
      <c r="BME126" s="54"/>
      <c r="BMF126" s="54"/>
      <c r="BMG126" s="54"/>
      <c r="BMH126" s="54"/>
      <c r="BMI126" s="54"/>
      <c r="BMJ126" s="54"/>
      <c r="BMK126" s="54"/>
      <c r="BML126" s="54"/>
      <c r="BMM126" s="54"/>
      <c r="BMN126" s="54"/>
      <c r="BMO126" s="54"/>
      <c r="BMP126" s="54"/>
      <c r="BMQ126" s="54"/>
      <c r="BMR126" s="54"/>
      <c r="BMS126" s="54"/>
      <c r="BMT126" s="54"/>
      <c r="BMU126" s="54"/>
      <c r="BMV126" s="54"/>
      <c r="BMW126" s="54"/>
      <c r="BMX126" s="54"/>
      <c r="BMY126" s="54"/>
      <c r="BMZ126" s="54"/>
      <c r="BNA126" s="54"/>
      <c r="BNB126" s="54"/>
      <c r="BNC126" s="54"/>
      <c r="BND126" s="54"/>
      <c r="BNE126" s="54"/>
      <c r="BNF126" s="54"/>
      <c r="BNG126" s="54"/>
      <c r="BNH126" s="54"/>
      <c r="BNI126" s="54"/>
      <c r="BNJ126" s="54"/>
      <c r="BNK126" s="54"/>
      <c r="BNL126" s="54"/>
      <c r="BNM126" s="54"/>
      <c r="BNN126" s="54"/>
      <c r="BNO126" s="54"/>
      <c r="BNP126" s="54"/>
      <c r="BNQ126" s="54"/>
      <c r="BNR126" s="54"/>
      <c r="BNS126" s="54"/>
      <c r="BNT126" s="54"/>
      <c r="BNU126" s="54"/>
      <c r="BNV126" s="54"/>
      <c r="BNW126" s="54"/>
      <c r="BNX126" s="54"/>
      <c r="BNY126" s="54"/>
      <c r="BNZ126" s="54"/>
      <c r="BOA126" s="54"/>
      <c r="BOB126" s="54"/>
      <c r="BOC126" s="54"/>
      <c r="BOD126" s="54"/>
      <c r="BOE126" s="54"/>
      <c r="BOF126" s="54"/>
      <c r="BOG126" s="54"/>
      <c r="BOH126" s="54"/>
      <c r="BOI126" s="54"/>
      <c r="BOJ126" s="54"/>
      <c r="BOK126" s="54"/>
      <c r="BOL126" s="54"/>
      <c r="BOM126" s="54"/>
      <c r="BON126" s="54"/>
      <c r="BOO126" s="54"/>
      <c r="BOP126" s="54"/>
      <c r="BOQ126" s="54"/>
      <c r="BOR126" s="54"/>
      <c r="BOS126" s="54"/>
      <c r="BOT126" s="54"/>
      <c r="BOU126" s="54"/>
      <c r="BOV126" s="54"/>
      <c r="BOW126" s="54"/>
      <c r="BOX126" s="54"/>
      <c r="BOY126" s="54"/>
      <c r="BOZ126" s="54"/>
      <c r="BPA126" s="54"/>
      <c r="BPB126" s="54"/>
      <c r="BPC126" s="54"/>
      <c r="BPD126" s="54"/>
      <c r="BPE126" s="54"/>
      <c r="BPF126" s="54"/>
      <c r="BPG126" s="54"/>
      <c r="BPH126" s="54"/>
      <c r="BPI126" s="54"/>
      <c r="BPJ126" s="54"/>
      <c r="BPK126" s="54"/>
      <c r="BPL126" s="54"/>
      <c r="BPM126" s="54"/>
      <c r="BPN126" s="54"/>
      <c r="BPO126" s="54"/>
      <c r="BPP126" s="54"/>
      <c r="BPQ126" s="54"/>
      <c r="BPR126" s="54"/>
      <c r="BPS126" s="54"/>
      <c r="BPT126" s="54"/>
      <c r="BPU126" s="54"/>
      <c r="BPV126" s="54"/>
      <c r="BPW126" s="54"/>
      <c r="BPX126" s="54"/>
      <c r="BPY126" s="54"/>
      <c r="BPZ126" s="54"/>
      <c r="BQA126" s="54"/>
      <c r="BQB126" s="54"/>
      <c r="BQC126" s="54"/>
      <c r="BQD126" s="54"/>
      <c r="BQE126" s="54"/>
      <c r="BQF126" s="54"/>
      <c r="BQG126" s="54"/>
      <c r="BQH126" s="54"/>
      <c r="BQI126" s="54"/>
      <c r="BQJ126" s="54"/>
      <c r="BQK126" s="54"/>
      <c r="BQL126" s="54"/>
      <c r="BQM126" s="54"/>
      <c r="BQN126" s="54"/>
      <c r="BQO126" s="54"/>
      <c r="BQP126" s="54"/>
      <c r="BQQ126" s="54"/>
      <c r="BQR126" s="54"/>
      <c r="BQS126" s="54"/>
      <c r="BQT126" s="54"/>
      <c r="BQU126" s="54"/>
      <c r="BQV126" s="54"/>
      <c r="BQW126" s="54"/>
      <c r="BQX126" s="54"/>
      <c r="BQY126" s="54"/>
      <c r="BQZ126" s="54"/>
      <c r="BRA126" s="54"/>
      <c r="BRB126" s="54"/>
      <c r="BRC126" s="54"/>
      <c r="BRD126" s="54"/>
      <c r="BRE126" s="54"/>
      <c r="BRF126" s="54"/>
      <c r="BRG126" s="54"/>
      <c r="BRH126" s="54"/>
      <c r="BRI126" s="54"/>
      <c r="BRJ126" s="54"/>
      <c r="BRK126" s="54"/>
      <c r="BRL126" s="54"/>
      <c r="BRM126" s="54"/>
      <c r="BRN126" s="54"/>
      <c r="BRO126" s="54"/>
      <c r="BRP126" s="54"/>
      <c r="BRQ126" s="54"/>
      <c r="BRR126" s="54"/>
      <c r="BRS126" s="54"/>
      <c r="BRT126" s="54"/>
      <c r="BRU126" s="54"/>
      <c r="BRV126" s="54"/>
      <c r="BRW126" s="54"/>
      <c r="BRX126" s="54"/>
      <c r="BRY126" s="54"/>
      <c r="BRZ126" s="54"/>
      <c r="BSA126" s="54"/>
      <c r="BSB126" s="54"/>
      <c r="BSC126" s="54"/>
      <c r="BSD126" s="54"/>
      <c r="BSE126" s="54"/>
      <c r="BSF126" s="54"/>
      <c r="BSG126" s="54"/>
      <c r="BSH126" s="54"/>
      <c r="BSI126" s="54"/>
      <c r="BSJ126" s="54"/>
      <c r="BSK126" s="54"/>
      <c r="BSL126" s="54"/>
      <c r="BSM126" s="54"/>
      <c r="BSN126" s="54"/>
      <c r="BSO126" s="54"/>
      <c r="BSP126" s="54"/>
      <c r="BSQ126" s="54"/>
      <c r="BSR126" s="54"/>
      <c r="BSS126" s="54"/>
      <c r="BST126" s="54"/>
      <c r="BSU126" s="54"/>
      <c r="BSV126" s="54"/>
      <c r="BSW126" s="54"/>
      <c r="BSX126" s="54"/>
      <c r="BSY126" s="54"/>
      <c r="BSZ126" s="54"/>
      <c r="BTA126" s="54"/>
      <c r="BTB126" s="54"/>
      <c r="BTC126" s="54"/>
      <c r="BTD126" s="54"/>
      <c r="BTE126" s="54"/>
      <c r="BTF126" s="54"/>
      <c r="BTG126" s="54"/>
      <c r="BTH126" s="54"/>
      <c r="BTI126" s="54"/>
      <c r="BTJ126" s="54"/>
      <c r="BTK126" s="54"/>
      <c r="BTL126" s="54"/>
      <c r="BTM126" s="54"/>
      <c r="BTN126" s="54"/>
      <c r="BTO126" s="54"/>
      <c r="BTP126" s="54"/>
      <c r="BTQ126" s="54"/>
      <c r="BTR126" s="54"/>
      <c r="BTS126" s="54"/>
      <c r="BTT126" s="54"/>
      <c r="BTU126" s="54"/>
      <c r="BTV126" s="54"/>
      <c r="BTW126" s="54"/>
      <c r="BTX126" s="54"/>
      <c r="BTY126" s="54"/>
      <c r="BTZ126" s="54"/>
      <c r="BUA126" s="54"/>
      <c r="BUB126" s="54"/>
      <c r="BUC126" s="54"/>
      <c r="BUD126" s="54"/>
      <c r="BUE126" s="54"/>
      <c r="BUF126" s="54"/>
      <c r="BUG126" s="54"/>
      <c r="BUH126" s="54"/>
      <c r="BUI126" s="54"/>
      <c r="BUJ126" s="54"/>
      <c r="BUK126" s="54"/>
      <c r="BUL126" s="54"/>
      <c r="BUM126" s="54"/>
      <c r="BUN126" s="54"/>
      <c r="BUO126" s="54"/>
      <c r="BUP126" s="54"/>
      <c r="BUQ126" s="54"/>
      <c r="BUR126" s="54"/>
      <c r="BUS126" s="54"/>
      <c r="BUT126" s="54"/>
      <c r="BUU126" s="54"/>
      <c r="BUV126" s="54"/>
      <c r="BUW126" s="54"/>
      <c r="BUX126" s="54"/>
      <c r="BUY126" s="54"/>
      <c r="BUZ126" s="54"/>
      <c r="BVA126" s="54"/>
      <c r="BVB126" s="54"/>
      <c r="BVC126" s="54"/>
      <c r="BVD126" s="54"/>
      <c r="BVE126" s="54"/>
      <c r="BVF126" s="54"/>
      <c r="BVG126" s="54"/>
      <c r="BVH126" s="54"/>
      <c r="BVI126" s="54"/>
      <c r="BVJ126" s="54"/>
      <c r="BVK126" s="54"/>
      <c r="BVL126" s="54"/>
      <c r="BVM126" s="54"/>
      <c r="BVN126" s="54"/>
      <c r="BVO126" s="54"/>
      <c r="BVP126" s="54"/>
      <c r="BVQ126" s="54"/>
      <c r="BVR126" s="54"/>
      <c r="BVS126" s="54"/>
      <c r="BVT126" s="54"/>
      <c r="BVU126" s="54"/>
      <c r="BVV126" s="54"/>
      <c r="BVW126" s="54"/>
      <c r="BVX126" s="54"/>
      <c r="BVY126" s="54"/>
      <c r="BVZ126" s="54"/>
      <c r="BWA126" s="54"/>
      <c r="BWB126" s="54"/>
      <c r="BWC126" s="54"/>
      <c r="BWD126" s="54"/>
      <c r="BWE126" s="54"/>
      <c r="BWF126" s="54"/>
      <c r="BWG126" s="54"/>
      <c r="BWH126" s="54"/>
      <c r="BWI126" s="54"/>
      <c r="BWJ126" s="54"/>
      <c r="BWK126" s="54"/>
      <c r="BWL126" s="54"/>
      <c r="BWM126" s="54"/>
      <c r="BWN126" s="54"/>
      <c r="BWO126" s="54"/>
      <c r="BWP126" s="54"/>
      <c r="BWQ126" s="54"/>
      <c r="BWR126" s="54"/>
      <c r="BWS126" s="54"/>
      <c r="BWT126" s="54"/>
      <c r="BWU126" s="54"/>
      <c r="BWV126" s="54"/>
      <c r="BWW126" s="54"/>
      <c r="BWX126" s="54"/>
      <c r="BWY126" s="54"/>
      <c r="BWZ126" s="54"/>
      <c r="BXA126" s="54"/>
      <c r="BXB126" s="54"/>
      <c r="BXC126" s="54"/>
      <c r="BXD126" s="54"/>
      <c r="BXE126" s="54"/>
      <c r="BXF126" s="54"/>
      <c r="BXG126" s="54"/>
      <c r="BXH126" s="54"/>
      <c r="BXI126" s="54"/>
      <c r="BXJ126" s="54"/>
      <c r="BXK126" s="54"/>
      <c r="BXL126" s="54"/>
      <c r="BXM126" s="54"/>
      <c r="BXN126" s="54"/>
      <c r="BXO126" s="54"/>
      <c r="BXP126" s="54"/>
      <c r="BXQ126" s="54"/>
      <c r="BXR126" s="54"/>
      <c r="BXS126" s="54"/>
      <c r="BXT126" s="54"/>
      <c r="BXU126" s="54"/>
      <c r="BXV126" s="54"/>
      <c r="BXW126" s="54"/>
      <c r="BXX126" s="54"/>
      <c r="BXY126" s="54"/>
      <c r="BXZ126" s="54"/>
      <c r="BYA126" s="54"/>
      <c r="BYB126" s="54"/>
      <c r="BYC126" s="54"/>
      <c r="BYD126" s="54"/>
      <c r="BYE126" s="54"/>
      <c r="BYF126" s="54"/>
      <c r="BYG126" s="54"/>
      <c r="BYH126" s="54"/>
      <c r="BYI126" s="54"/>
      <c r="BYJ126" s="54"/>
      <c r="BYK126" s="54"/>
      <c r="BYL126" s="54"/>
      <c r="BYM126" s="54"/>
      <c r="BYN126" s="54"/>
      <c r="BYO126" s="54"/>
      <c r="BYP126" s="54"/>
      <c r="BYQ126" s="54"/>
      <c r="BYR126" s="54"/>
      <c r="BYS126" s="54"/>
      <c r="BYT126" s="54"/>
      <c r="BYU126" s="54"/>
      <c r="BYV126" s="54"/>
      <c r="BYW126" s="54"/>
      <c r="BYX126" s="54"/>
      <c r="BYY126" s="54"/>
      <c r="BYZ126" s="54"/>
      <c r="BZA126" s="54"/>
      <c r="BZB126" s="54"/>
      <c r="BZC126" s="54"/>
      <c r="BZD126" s="54"/>
      <c r="BZE126" s="54"/>
      <c r="BZF126" s="54"/>
      <c r="BZG126" s="54"/>
      <c r="BZH126" s="54"/>
      <c r="BZI126" s="54"/>
      <c r="BZJ126" s="54"/>
      <c r="BZK126" s="54"/>
      <c r="BZL126" s="54"/>
      <c r="BZM126" s="54"/>
      <c r="BZN126" s="54"/>
      <c r="BZO126" s="54"/>
      <c r="BZP126" s="54"/>
      <c r="BZQ126" s="54"/>
      <c r="BZR126" s="54"/>
      <c r="BZS126" s="54"/>
      <c r="BZT126" s="54"/>
      <c r="BZU126" s="54"/>
      <c r="BZV126" s="54"/>
      <c r="BZW126" s="54"/>
      <c r="BZX126" s="54"/>
      <c r="BZY126" s="54"/>
      <c r="BZZ126" s="54"/>
      <c r="CAA126" s="54"/>
      <c r="CAB126" s="54"/>
      <c r="CAC126" s="54"/>
      <c r="CAD126" s="54"/>
      <c r="CAE126" s="54"/>
      <c r="CAF126" s="54"/>
      <c r="CAG126" s="54"/>
      <c r="CAH126" s="54"/>
      <c r="CAI126" s="54"/>
      <c r="CAJ126" s="54"/>
      <c r="CAK126" s="54"/>
      <c r="CAL126" s="54"/>
      <c r="CAM126" s="54"/>
      <c r="CAN126" s="54"/>
      <c r="CAO126" s="54"/>
      <c r="CAP126" s="54"/>
      <c r="CAQ126" s="54"/>
      <c r="CAR126" s="54"/>
      <c r="CAS126" s="54"/>
      <c r="CAT126" s="54"/>
      <c r="CAU126" s="54"/>
      <c r="CAV126" s="54"/>
      <c r="CAW126" s="54"/>
      <c r="CAX126" s="54"/>
      <c r="CAY126" s="54"/>
      <c r="CAZ126" s="54"/>
      <c r="CBA126" s="54"/>
      <c r="CBB126" s="54"/>
      <c r="CBC126" s="54"/>
      <c r="CBD126" s="54"/>
      <c r="CBE126" s="54"/>
      <c r="CBF126" s="54"/>
      <c r="CBG126" s="54"/>
      <c r="CBH126" s="54"/>
      <c r="CBI126" s="54"/>
      <c r="CBJ126" s="54"/>
      <c r="CBK126" s="54"/>
      <c r="CBL126" s="54"/>
      <c r="CBM126" s="54"/>
      <c r="CBN126" s="54"/>
      <c r="CBO126" s="54"/>
      <c r="CBP126" s="54"/>
      <c r="CBQ126" s="54"/>
      <c r="CBR126" s="54"/>
      <c r="CBS126" s="54"/>
      <c r="CBT126" s="54"/>
      <c r="CBU126" s="54"/>
      <c r="CBV126" s="54"/>
      <c r="CBW126" s="54"/>
      <c r="CBX126" s="54"/>
      <c r="CBY126" s="54"/>
      <c r="CBZ126" s="54"/>
      <c r="CCA126" s="54"/>
      <c r="CCB126" s="54"/>
      <c r="CCC126" s="54"/>
      <c r="CCD126" s="54"/>
      <c r="CCE126" s="54"/>
      <c r="CCF126" s="54"/>
      <c r="CCG126" s="54"/>
      <c r="CCH126" s="54"/>
      <c r="CCI126" s="54"/>
      <c r="CCJ126" s="54"/>
      <c r="CCK126" s="54"/>
      <c r="CCL126" s="54"/>
      <c r="CCM126" s="54"/>
      <c r="CCN126" s="54"/>
      <c r="CCO126" s="54"/>
      <c r="CCP126" s="54"/>
      <c r="CCQ126" s="54"/>
      <c r="CCR126" s="54"/>
      <c r="CCS126" s="54"/>
      <c r="CCT126" s="54"/>
      <c r="CCU126" s="54"/>
      <c r="CCV126" s="54"/>
      <c r="CCW126" s="54"/>
      <c r="CCX126" s="54"/>
      <c r="CCY126" s="54"/>
      <c r="CCZ126" s="54"/>
      <c r="CDA126" s="54"/>
      <c r="CDB126" s="54"/>
      <c r="CDC126" s="54"/>
      <c r="CDD126" s="54"/>
      <c r="CDE126" s="54"/>
      <c r="CDF126" s="54"/>
      <c r="CDG126" s="54"/>
      <c r="CDH126" s="54"/>
      <c r="CDI126" s="54"/>
      <c r="CDJ126" s="54"/>
      <c r="CDK126" s="54"/>
      <c r="CDL126" s="54"/>
      <c r="CDM126" s="54"/>
      <c r="CDN126" s="54"/>
      <c r="CDO126" s="54"/>
      <c r="CDP126" s="54"/>
      <c r="CDQ126" s="54"/>
      <c r="CDR126" s="54"/>
      <c r="CDS126" s="54"/>
      <c r="CDT126" s="54"/>
      <c r="CDU126" s="54"/>
      <c r="CDV126" s="54"/>
      <c r="CDW126" s="54"/>
      <c r="CDX126" s="54"/>
      <c r="CDY126" s="54"/>
      <c r="CDZ126" s="54"/>
      <c r="CEA126" s="54"/>
      <c r="CEB126" s="54"/>
      <c r="CEC126" s="54"/>
      <c r="CED126" s="54"/>
      <c r="CEE126" s="54"/>
      <c r="CEF126" s="54"/>
      <c r="CEG126" s="54"/>
      <c r="CEH126" s="54"/>
      <c r="CEI126" s="54"/>
      <c r="CEJ126" s="54"/>
      <c r="CEK126" s="54"/>
      <c r="CEL126" s="54"/>
      <c r="CEM126" s="54"/>
      <c r="CEN126" s="54"/>
      <c r="CEO126" s="54"/>
      <c r="CEP126" s="54"/>
      <c r="CEQ126" s="54"/>
      <c r="CER126" s="54"/>
      <c r="CES126" s="54"/>
      <c r="CET126" s="54"/>
      <c r="CEU126" s="54"/>
      <c r="CEV126" s="54"/>
      <c r="CEW126" s="54"/>
      <c r="CEX126" s="54"/>
      <c r="CEY126" s="54"/>
      <c r="CEZ126" s="54"/>
      <c r="CFA126" s="54"/>
      <c r="CFB126" s="54"/>
      <c r="CFC126" s="54"/>
      <c r="CFD126" s="54"/>
      <c r="CFE126" s="54"/>
      <c r="CFF126" s="54"/>
      <c r="CFG126" s="54"/>
      <c r="CFH126" s="54"/>
      <c r="CFI126" s="54"/>
      <c r="CFJ126" s="54"/>
      <c r="CFK126" s="54"/>
      <c r="CFL126" s="54"/>
      <c r="CFM126" s="54"/>
      <c r="CFN126" s="54"/>
      <c r="CFO126" s="54"/>
      <c r="CFP126" s="54"/>
      <c r="CFQ126" s="54"/>
      <c r="CFR126" s="54"/>
      <c r="CFS126" s="54"/>
      <c r="CFT126" s="54"/>
      <c r="CFU126" s="54"/>
      <c r="CFV126" s="54"/>
      <c r="CFW126" s="54"/>
      <c r="CFX126" s="54"/>
      <c r="CFY126" s="54"/>
      <c r="CFZ126" s="54"/>
      <c r="CGA126" s="54"/>
      <c r="CGB126" s="54"/>
      <c r="CGC126" s="54"/>
      <c r="CGD126" s="54"/>
      <c r="CGE126" s="54"/>
      <c r="CGF126" s="54"/>
      <c r="CGG126" s="54"/>
      <c r="CGH126" s="54"/>
      <c r="CGI126" s="54"/>
      <c r="CGJ126" s="54"/>
      <c r="CGK126" s="54"/>
      <c r="CGL126" s="54"/>
      <c r="CGM126" s="54"/>
      <c r="CGN126" s="54"/>
      <c r="CGO126" s="54"/>
      <c r="CGP126" s="54"/>
      <c r="CGQ126" s="54"/>
      <c r="CGR126" s="54"/>
      <c r="CGS126" s="54"/>
      <c r="CGT126" s="54"/>
      <c r="CGU126" s="54"/>
      <c r="CGV126" s="54"/>
      <c r="CGW126" s="54"/>
      <c r="CGX126" s="54"/>
      <c r="CGY126" s="54"/>
      <c r="CGZ126" s="54"/>
      <c r="CHA126" s="54"/>
      <c r="CHB126" s="54"/>
      <c r="CHC126" s="54"/>
      <c r="CHD126" s="54"/>
      <c r="CHE126" s="54"/>
      <c r="CHF126" s="54"/>
      <c r="CHG126" s="54"/>
      <c r="CHH126" s="54"/>
      <c r="CHI126" s="54"/>
      <c r="CHJ126" s="54"/>
      <c r="CHK126" s="54"/>
      <c r="CHL126" s="54"/>
      <c r="CHM126" s="54"/>
      <c r="CHN126" s="54"/>
      <c r="CHO126" s="54"/>
      <c r="CHP126" s="54"/>
      <c r="CHQ126" s="54"/>
      <c r="CHR126" s="54"/>
      <c r="CHS126" s="54"/>
      <c r="CHT126" s="54"/>
      <c r="CHU126" s="54"/>
      <c r="CHV126" s="54"/>
      <c r="CHW126" s="54"/>
      <c r="CHX126" s="54"/>
      <c r="CHY126" s="54"/>
      <c r="CHZ126" s="54"/>
      <c r="CIA126" s="54"/>
      <c r="CIB126" s="54"/>
      <c r="CIC126" s="54"/>
      <c r="CID126" s="54"/>
      <c r="CIE126" s="54"/>
      <c r="CIF126" s="54"/>
      <c r="CIG126" s="54"/>
      <c r="CIH126" s="54"/>
      <c r="CII126" s="54"/>
      <c r="CIJ126" s="54"/>
      <c r="CIK126" s="54"/>
      <c r="CIL126" s="54"/>
      <c r="CIM126" s="54"/>
      <c r="CIN126" s="54"/>
      <c r="CIO126" s="54"/>
      <c r="CIP126" s="54"/>
      <c r="CIQ126" s="54"/>
      <c r="CIR126" s="54"/>
      <c r="CIS126" s="54"/>
      <c r="CIT126" s="54"/>
      <c r="CIU126" s="54"/>
      <c r="CIV126" s="54"/>
      <c r="CIW126" s="54"/>
      <c r="CIX126" s="54"/>
      <c r="CIY126" s="54"/>
      <c r="CIZ126" s="54"/>
      <c r="CJA126" s="54"/>
      <c r="CJB126" s="54"/>
      <c r="CJC126" s="54"/>
      <c r="CJD126" s="54"/>
      <c r="CJE126" s="54"/>
      <c r="CJF126" s="54"/>
      <c r="CJG126" s="54"/>
      <c r="CJH126" s="54"/>
      <c r="CJI126" s="54"/>
      <c r="CJJ126" s="54"/>
      <c r="CJK126" s="54"/>
      <c r="CJL126" s="54"/>
      <c r="CJM126" s="54"/>
      <c r="CJN126" s="54"/>
      <c r="CJO126" s="54"/>
      <c r="CJP126" s="54"/>
      <c r="CJQ126" s="54"/>
      <c r="CJR126" s="54"/>
      <c r="CJS126" s="54"/>
      <c r="CJT126" s="54"/>
      <c r="CJU126" s="54"/>
      <c r="CJV126" s="54"/>
      <c r="CJW126" s="54"/>
      <c r="CJX126" s="54"/>
      <c r="CJY126" s="54"/>
      <c r="CJZ126" s="54"/>
      <c r="CKA126" s="54"/>
      <c r="CKB126" s="54"/>
      <c r="CKC126" s="54"/>
      <c r="CKD126" s="54"/>
      <c r="CKE126" s="54"/>
      <c r="CKF126" s="54"/>
      <c r="CKG126" s="54"/>
      <c r="CKH126" s="54"/>
      <c r="CKI126" s="54"/>
      <c r="CKJ126" s="54"/>
      <c r="CKK126" s="54"/>
      <c r="CKL126" s="54"/>
      <c r="CKM126" s="54"/>
      <c r="CKN126" s="54"/>
      <c r="CKO126" s="54"/>
      <c r="CKP126" s="54"/>
      <c r="CKQ126" s="54"/>
      <c r="CKR126" s="54"/>
      <c r="CKS126" s="54"/>
      <c r="CKT126" s="54"/>
      <c r="CKU126" s="54"/>
      <c r="CKV126" s="54"/>
      <c r="CKW126" s="54"/>
      <c r="CKX126" s="54"/>
      <c r="CKY126" s="54"/>
      <c r="CKZ126" s="54"/>
      <c r="CLA126" s="54"/>
      <c r="CLB126" s="54"/>
      <c r="CLC126" s="54"/>
      <c r="CLD126" s="54"/>
      <c r="CLE126" s="54"/>
      <c r="CLF126" s="54"/>
      <c r="CLG126" s="54"/>
      <c r="CLH126" s="54"/>
      <c r="CLI126" s="54"/>
      <c r="CLJ126" s="54"/>
      <c r="CLK126" s="54"/>
      <c r="CLL126" s="54"/>
      <c r="CLM126" s="54"/>
      <c r="CLN126" s="54"/>
      <c r="CLO126" s="54"/>
      <c r="CLP126" s="54"/>
      <c r="CLQ126" s="54"/>
      <c r="CLR126" s="54"/>
      <c r="CLS126" s="54"/>
      <c r="CLT126" s="54"/>
      <c r="CLU126" s="54"/>
      <c r="CLV126" s="54"/>
      <c r="CLW126" s="54"/>
      <c r="CLX126" s="54"/>
      <c r="CLY126" s="54"/>
      <c r="CLZ126" s="54"/>
      <c r="CMA126" s="54"/>
      <c r="CMB126" s="54"/>
      <c r="CMC126" s="54"/>
      <c r="CMD126" s="54"/>
      <c r="CME126" s="54"/>
      <c r="CMF126" s="54"/>
      <c r="CMG126" s="54"/>
      <c r="CMH126" s="54"/>
      <c r="CMI126" s="54"/>
      <c r="CMJ126" s="54"/>
      <c r="CMK126" s="54"/>
      <c r="CML126" s="54"/>
      <c r="CMM126" s="54"/>
      <c r="CMN126" s="54"/>
      <c r="CMO126" s="54"/>
      <c r="CMP126" s="54"/>
      <c r="CMQ126" s="54"/>
      <c r="CMR126" s="54"/>
      <c r="CMS126" s="54"/>
      <c r="CMT126" s="54"/>
      <c r="CMU126" s="54"/>
      <c r="CMV126" s="54"/>
      <c r="CMW126" s="54"/>
      <c r="CMX126" s="54"/>
      <c r="CMY126" s="54"/>
      <c r="CMZ126" s="54"/>
      <c r="CNA126" s="54"/>
      <c r="CNB126" s="54"/>
      <c r="CNC126" s="54"/>
      <c r="CND126" s="54"/>
      <c r="CNE126" s="54"/>
      <c r="CNF126" s="54"/>
      <c r="CNG126" s="54"/>
      <c r="CNH126" s="54"/>
      <c r="CNI126" s="54"/>
      <c r="CNJ126" s="54"/>
      <c r="CNK126" s="54"/>
      <c r="CNL126" s="54"/>
      <c r="CNM126" s="54"/>
      <c r="CNN126" s="54"/>
      <c r="CNO126" s="54"/>
      <c r="CNP126" s="54"/>
      <c r="CNQ126" s="54"/>
      <c r="CNR126" s="54"/>
      <c r="CNS126" s="54"/>
      <c r="CNT126" s="54"/>
      <c r="CNU126" s="54"/>
      <c r="CNV126" s="54"/>
      <c r="CNW126" s="54"/>
      <c r="CNX126" s="54"/>
      <c r="CNY126" s="54"/>
      <c r="CNZ126" s="54"/>
      <c r="COA126" s="54"/>
      <c r="COB126" s="54"/>
      <c r="COC126" s="54"/>
      <c r="COD126" s="54"/>
      <c r="COE126" s="54"/>
      <c r="COF126" s="54"/>
      <c r="COG126" s="54"/>
      <c r="COH126" s="54"/>
      <c r="COI126" s="54"/>
      <c r="COJ126" s="54"/>
      <c r="COK126" s="54"/>
      <c r="COL126" s="54"/>
      <c r="COM126" s="54"/>
      <c r="CON126" s="54"/>
      <c r="COO126" s="54"/>
      <c r="COP126" s="54"/>
      <c r="COQ126" s="54"/>
      <c r="COR126" s="54"/>
      <c r="COS126" s="54"/>
      <c r="COT126" s="54"/>
      <c r="COU126" s="54"/>
      <c r="COV126" s="54"/>
      <c r="COW126" s="54"/>
      <c r="COX126" s="54"/>
      <c r="COY126" s="54"/>
      <c r="COZ126" s="54"/>
      <c r="CPA126" s="54"/>
      <c r="CPB126" s="54"/>
      <c r="CPC126" s="54"/>
      <c r="CPD126" s="54"/>
      <c r="CPE126" s="54"/>
      <c r="CPF126" s="54"/>
      <c r="CPG126" s="54"/>
      <c r="CPH126" s="54"/>
      <c r="CPI126" s="54"/>
      <c r="CPJ126" s="54"/>
      <c r="CPK126" s="54"/>
      <c r="CPL126" s="54"/>
      <c r="CPM126" s="54"/>
      <c r="CPN126" s="54"/>
      <c r="CPO126" s="54"/>
      <c r="CPP126" s="54"/>
      <c r="CPQ126" s="54"/>
      <c r="CPR126" s="54"/>
      <c r="CPS126" s="54"/>
      <c r="CPT126" s="54"/>
      <c r="CPU126" s="54"/>
      <c r="CPV126" s="54"/>
      <c r="CPW126" s="54"/>
      <c r="CPX126" s="54"/>
      <c r="CPY126" s="54"/>
      <c r="CPZ126" s="54"/>
      <c r="CQA126" s="54"/>
      <c r="CQB126" s="54"/>
      <c r="CQC126" s="54"/>
      <c r="CQD126" s="54"/>
      <c r="CQE126" s="54"/>
      <c r="CQF126" s="54"/>
      <c r="CQG126" s="54"/>
      <c r="CQH126" s="54"/>
      <c r="CQI126" s="54"/>
      <c r="CQJ126" s="54"/>
      <c r="CQK126" s="54"/>
      <c r="CQL126" s="54"/>
      <c r="CQM126" s="54"/>
      <c r="CQN126" s="54"/>
      <c r="CQO126" s="54"/>
      <c r="CQP126" s="54"/>
      <c r="CQQ126" s="54"/>
      <c r="CQR126" s="54"/>
      <c r="CQS126" s="54"/>
      <c r="CQT126" s="54"/>
      <c r="CQU126" s="54"/>
      <c r="CQV126" s="54"/>
      <c r="CQW126" s="54"/>
      <c r="CQX126" s="54"/>
      <c r="CQY126" s="54"/>
      <c r="CQZ126" s="54"/>
      <c r="CRA126" s="54"/>
      <c r="CRB126" s="54"/>
      <c r="CRC126" s="54"/>
      <c r="CRD126" s="54"/>
      <c r="CRE126" s="54"/>
      <c r="CRF126" s="54"/>
      <c r="CRG126" s="54"/>
      <c r="CRH126" s="54"/>
      <c r="CRI126" s="54"/>
      <c r="CRJ126" s="54"/>
      <c r="CRK126" s="54"/>
      <c r="CRL126" s="54"/>
      <c r="CRM126" s="54"/>
      <c r="CRN126" s="54"/>
      <c r="CRO126" s="54"/>
      <c r="CRP126" s="54"/>
      <c r="CRQ126" s="54"/>
      <c r="CRR126" s="54"/>
      <c r="CRS126" s="54"/>
      <c r="CRT126" s="54"/>
      <c r="CRU126" s="54"/>
      <c r="CRV126" s="54"/>
      <c r="CRW126" s="54"/>
      <c r="CRX126" s="54"/>
      <c r="CRY126" s="54"/>
      <c r="CRZ126" s="54"/>
      <c r="CSA126" s="54"/>
      <c r="CSB126" s="54"/>
      <c r="CSC126" s="54"/>
      <c r="CSD126" s="54"/>
      <c r="CSE126" s="54"/>
      <c r="CSF126" s="54"/>
      <c r="CSG126" s="54"/>
      <c r="CSH126" s="54"/>
      <c r="CSI126" s="54"/>
      <c r="CSJ126" s="54"/>
      <c r="CSK126" s="54"/>
      <c r="CSL126" s="54"/>
      <c r="CSM126" s="54"/>
      <c r="CSN126" s="54"/>
      <c r="CSO126" s="54"/>
      <c r="CSP126" s="54"/>
      <c r="CSQ126" s="54"/>
      <c r="CSR126" s="54"/>
      <c r="CSS126" s="54"/>
      <c r="CST126" s="54"/>
      <c r="CSU126" s="54"/>
      <c r="CSV126" s="54"/>
      <c r="CSW126" s="54"/>
      <c r="CSX126" s="54"/>
      <c r="CSY126" s="54"/>
      <c r="CSZ126" s="54"/>
      <c r="CTA126" s="54"/>
      <c r="CTB126" s="54"/>
      <c r="CTC126" s="54"/>
      <c r="CTD126" s="54"/>
      <c r="CTE126" s="54"/>
      <c r="CTF126" s="54"/>
      <c r="CTG126" s="54"/>
      <c r="CTH126" s="54"/>
      <c r="CTI126" s="54"/>
      <c r="CTJ126" s="54"/>
      <c r="CTK126" s="54"/>
      <c r="CTL126" s="54"/>
      <c r="CTM126" s="54"/>
      <c r="CTN126" s="54"/>
      <c r="CTO126" s="54"/>
      <c r="CTP126" s="54"/>
      <c r="CTQ126" s="54"/>
      <c r="CTR126" s="54"/>
      <c r="CTS126" s="54"/>
      <c r="CTT126" s="54"/>
      <c r="CTU126" s="54"/>
      <c r="CTV126" s="54"/>
      <c r="CTW126" s="54"/>
      <c r="CTX126" s="54"/>
      <c r="CTY126" s="54"/>
      <c r="CTZ126" s="54"/>
      <c r="CUA126" s="54"/>
      <c r="CUB126" s="54"/>
      <c r="CUC126" s="54"/>
      <c r="CUD126" s="54"/>
      <c r="CUE126" s="54"/>
      <c r="CUF126" s="54"/>
      <c r="CUG126" s="54"/>
      <c r="CUH126" s="54"/>
      <c r="CUI126" s="54"/>
      <c r="CUJ126" s="54"/>
      <c r="CUK126" s="54"/>
      <c r="CUL126" s="54"/>
      <c r="CUM126" s="54"/>
      <c r="CUN126" s="54"/>
      <c r="CUO126" s="54"/>
      <c r="CUP126" s="54"/>
      <c r="CUQ126" s="54"/>
      <c r="CUR126" s="54"/>
      <c r="CUS126" s="54"/>
      <c r="CUT126" s="54"/>
      <c r="CUU126" s="54"/>
      <c r="CUV126" s="54"/>
      <c r="CUW126" s="54"/>
      <c r="CUX126" s="54"/>
      <c r="CUY126" s="54"/>
      <c r="CUZ126" s="54"/>
      <c r="CVA126" s="54"/>
      <c r="CVB126" s="54"/>
      <c r="CVC126" s="54"/>
      <c r="CVD126" s="54"/>
      <c r="CVE126" s="54"/>
      <c r="CVF126" s="54"/>
      <c r="CVG126" s="54"/>
      <c r="CVH126" s="54"/>
      <c r="CVI126" s="54"/>
      <c r="CVJ126" s="54"/>
      <c r="CVK126" s="54"/>
      <c r="CVL126" s="54"/>
      <c r="CVM126" s="54"/>
      <c r="CVN126" s="54"/>
      <c r="CVO126" s="54"/>
      <c r="CVP126" s="54"/>
      <c r="CVQ126" s="54"/>
      <c r="CVR126" s="54"/>
      <c r="CVS126" s="54"/>
      <c r="CVT126" s="54"/>
      <c r="CVU126" s="54"/>
      <c r="CVV126" s="54"/>
      <c r="CVW126" s="54"/>
      <c r="CVX126" s="54"/>
      <c r="CVY126" s="54"/>
      <c r="CVZ126" s="54"/>
      <c r="CWA126" s="54"/>
      <c r="CWB126" s="54"/>
      <c r="CWC126" s="54"/>
      <c r="CWD126" s="54"/>
      <c r="CWE126" s="54"/>
      <c r="CWF126" s="54"/>
      <c r="CWG126" s="54"/>
      <c r="CWH126" s="54"/>
      <c r="CWI126" s="54"/>
      <c r="CWJ126" s="54"/>
      <c r="CWK126" s="54"/>
      <c r="CWL126" s="54"/>
      <c r="CWM126" s="54"/>
      <c r="CWN126" s="54"/>
      <c r="CWO126" s="54"/>
      <c r="CWP126" s="54"/>
      <c r="CWQ126" s="54"/>
      <c r="CWR126" s="54"/>
      <c r="CWS126" s="54"/>
      <c r="CWT126" s="54"/>
      <c r="CWU126" s="54"/>
      <c r="CWV126" s="54"/>
      <c r="CWW126" s="54"/>
      <c r="CWX126" s="54"/>
      <c r="CWY126" s="54"/>
      <c r="CWZ126" s="54"/>
      <c r="CXA126" s="54"/>
      <c r="CXB126" s="54"/>
      <c r="CXC126" s="54"/>
      <c r="CXD126" s="54"/>
      <c r="CXE126" s="54"/>
      <c r="CXF126" s="54"/>
      <c r="CXG126" s="54"/>
      <c r="CXH126" s="54"/>
      <c r="CXI126" s="54"/>
      <c r="CXJ126" s="54"/>
      <c r="CXK126" s="54"/>
      <c r="CXL126" s="54"/>
      <c r="CXM126" s="54"/>
      <c r="CXN126" s="54"/>
      <c r="CXO126" s="54"/>
      <c r="CXP126" s="54"/>
      <c r="CXQ126" s="54"/>
      <c r="CXR126" s="54"/>
      <c r="CXS126" s="54"/>
      <c r="CXT126" s="54"/>
      <c r="CXU126" s="54"/>
      <c r="CXV126" s="54"/>
      <c r="CXW126" s="54"/>
      <c r="CXX126" s="54"/>
      <c r="CXY126" s="54"/>
      <c r="CXZ126" s="54"/>
      <c r="CYA126" s="54"/>
      <c r="CYB126" s="54"/>
      <c r="CYC126" s="54"/>
      <c r="CYD126" s="54"/>
      <c r="CYE126" s="54"/>
      <c r="CYF126" s="54"/>
      <c r="CYG126" s="54"/>
      <c r="CYH126" s="54"/>
      <c r="CYI126" s="54"/>
      <c r="CYJ126" s="54"/>
      <c r="CYK126" s="54"/>
      <c r="CYL126" s="54"/>
      <c r="CYM126" s="54"/>
      <c r="CYN126" s="54"/>
      <c r="CYO126" s="54"/>
      <c r="CYP126" s="54"/>
      <c r="CYQ126" s="54"/>
      <c r="CYR126" s="54"/>
      <c r="CYS126" s="54"/>
      <c r="CYT126" s="54"/>
      <c r="CYU126" s="54"/>
      <c r="CYV126" s="54"/>
      <c r="CYW126" s="54"/>
      <c r="CYX126" s="54"/>
      <c r="CYY126" s="54"/>
      <c r="CYZ126" s="54"/>
      <c r="CZA126" s="54"/>
      <c r="CZB126" s="54"/>
      <c r="CZC126" s="54"/>
      <c r="CZD126" s="54"/>
      <c r="CZE126" s="54"/>
      <c r="CZF126" s="54"/>
      <c r="CZG126" s="54"/>
      <c r="CZH126" s="54"/>
      <c r="CZI126" s="54"/>
      <c r="CZJ126" s="54"/>
      <c r="CZK126" s="54"/>
      <c r="CZL126" s="54"/>
      <c r="CZM126" s="54"/>
      <c r="CZN126" s="54"/>
      <c r="CZO126" s="54"/>
      <c r="CZP126" s="54"/>
      <c r="CZQ126" s="54"/>
      <c r="CZR126" s="54"/>
      <c r="CZS126" s="54"/>
      <c r="CZT126" s="54"/>
      <c r="CZU126" s="54"/>
      <c r="CZV126" s="54"/>
      <c r="CZW126" s="54"/>
      <c r="CZX126" s="54"/>
      <c r="CZY126" s="54"/>
      <c r="CZZ126" s="54"/>
      <c r="DAA126" s="54"/>
      <c r="DAB126" s="54"/>
      <c r="DAC126" s="54"/>
      <c r="DAD126" s="54"/>
      <c r="DAE126" s="54"/>
      <c r="DAF126" s="54"/>
      <c r="DAG126" s="54"/>
      <c r="DAH126" s="54"/>
      <c r="DAI126" s="54"/>
      <c r="DAJ126" s="54"/>
      <c r="DAK126" s="54"/>
      <c r="DAL126" s="54"/>
      <c r="DAM126" s="54"/>
      <c r="DAN126" s="54"/>
      <c r="DAO126" s="54"/>
      <c r="DAP126" s="54"/>
      <c r="DAQ126" s="54"/>
      <c r="DAR126" s="54"/>
      <c r="DAS126" s="54"/>
      <c r="DAT126" s="54"/>
      <c r="DAU126" s="54"/>
      <c r="DAV126" s="54"/>
      <c r="DAW126" s="54"/>
      <c r="DAX126" s="54"/>
      <c r="DAY126" s="54"/>
      <c r="DAZ126" s="54"/>
      <c r="DBA126" s="54"/>
      <c r="DBB126" s="54"/>
      <c r="DBC126" s="54"/>
      <c r="DBD126" s="54"/>
      <c r="DBE126" s="54"/>
      <c r="DBF126" s="54"/>
      <c r="DBG126" s="54"/>
      <c r="DBH126" s="54"/>
      <c r="DBI126" s="54"/>
      <c r="DBJ126" s="54"/>
      <c r="DBK126" s="54"/>
      <c r="DBL126" s="54"/>
      <c r="DBM126" s="54"/>
      <c r="DBN126" s="54"/>
      <c r="DBO126" s="54"/>
      <c r="DBP126" s="54"/>
      <c r="DBQ126" s="54"/>
      <c r="DBR126" s="54"/>
      <c r="DBS126" s="54"/>
      <c r="DBT126" s="54"/>
      <c r="DBU126" s="54"/>
      <c r="DBV126" s="54"/>
      <c r="DBW126" s="54"/>
      <c r="DBX126" s="54"/>
      <c r="DBY126" s="54"/>
      <c r="DBZ126" s="54"/>
      <c r="DCA126" s="54"/>
      <c r="DCB126" s="54"/>
      <c r="DCC126" s="54"/>
      <c r="DCD126" s="54"/>
      <c r="DCE126" s="54"/>
      <c r="DCF126" s="54"/>
      <c r="DCG126" s="54"/>
      <c r="DCH126" s="54"/>
      <c r="DCI126" s="54"/>
      <c r="DCJ126" s="54"/>
      <c r="DCK126" s="54"/>
      <c r="DCL126" s="54"/>
      <c r="DCM126" s="54"/>
      <c r="DCN126" s="54"/>
      <c r="DCO126" s="54"/>
      <c r="DCP126" s="54"/>
      <c r="DCQ126" s="54"/>
      <c r="DCR126" s="54"/>
      <c r="DCS126" s="54"/>
      <c r="DCT126" s="54"/>
      <c r="DCU126" s="54"/>
      <c r="DCV126" s="54"/>
      <c r="DCW126" s="54"/>
      <c r="DCX126" s="54"/>
      <c r="DCY126" s="54"/>
      <c r="DCZ126" s="54"/>
      <c r="DDA126" s="54"/>
      <c r="DDB126" s="54"/>
      <c r="DDC126" s="54"/>
      <c r="DDD126" s="54"/>
      <c r="DDE126" s="54"/>
      <c r="DDF126" s="54"/>
      <c r="DDG126" s="54"/>
      <c r="DDH126" s="54"/>
      <c r="DDI126" s="54"/>
      <c r="DDJ126" s="54"/>
      <c r="DDK126" s="54"/>
      <c r="DDL126" s="54"/>
      <c r="DDM126" s="54"/>
      <c r="DDN126" s="54"/>
      <c r="DDO126" s="54"/>
      <c r="DDP126" s="54"/>
      <c r="DDQ126" s="54"/>
      <c r="DDR126" s="54"/>
      <c r="DDS126" s="54"/>
      <c r="DDT126" s="54"/>
      <c r="DDU126" s="54"/>
      <c r="DDV126" s="54"/>
      <c r="DDW126" s="54"/>
      <c r="DDX126" s="54"/>
      <c r="DDY126" s="54"/>
      <c r="DDZ126" s="54"/>
      <c r="DEA126" s="54"/>
      <c r="DEB126" s="54"/>
      <c r="DEC126" s="54"/>
      <c r="DED126" s="54"/>
      <c r="DEE126" s="54"/>
      <c r="DEF126" s="54"/>
      <c r="DEG126" s="54"/>
      <c r="DEH126" s="54"/>
      <c r="DEI126" s="54"/>
      <c r="DEJ126" s="54"/>
      <c r="DEK126" s="54"/>
      <c r="DEL126" s="54"/>
      <c r="DEM126" s="54"/>
      <c r="DEN126" s="54"/>
      <c r="DEO126" s="54"/>
      <c r="DEP126" s="54"/>
      <c r="DEQ126" s="54"/>
      <c r="DER126" s="54"/>
      <c r="DES126" s="54"/>
      <c r="DET126" s="54"/>
      <c r="DEU126" s="54"/>
      <c r="DEV126" s="54"/>
      <c r="DEW126" s="54"/>
      <c r="DEX126" s="54"/>
      <c r="DEY126" s="54"/>
      <c r="DEZ126" s="54"/>
      <c r="DFA126" s="54"/>
      <c r="DFB126" s="54"/>
      <c r="DFC126" s="54"/>
      <c r="DFD126" s="54"/>
      <c r="DFE126" s="54"/>
      <c r="DFF126" s="54"/>
      <c r="DFG126" s="54"/>
      <c r="DFH126" s="54"/>
      <c r="DFI126" s="54"/>
      <c r="DFJ126" s="54"/>
      <c r="DFK126" s="54"/>
      <c r="DFL126" s="54"/>
      <c r="DFM126" s="54"/>
      <c r="DFN126" s="54"/>
      <c r="DFO126" s="54"/>
      <c r="DFP126" s="54"/>
      <c r="DFQ126" s="54"/>
      <c r="DFR126" s="54"/>
      <c r="DFS126" s="54"/>
      <c r="DFT126" s="54"/>
      <c r="DFU126" s="54"/>
      <c r="DFV126" s="54"/>
      <c r="DFW126" s="54"/>
      <c r="DFX126" s="54"/>
      <c r="DFY126" s="54"/>
      <c r="DFZ126" s="54"/>
      <c r="DGA126" s="54"/>
      <c r="DGB126" s="54"/>
      <c r="DGC126" s="54"/>
      <c r="DGD126" s="54"/>
      <c r="DGE126" s="54"/>
      <c r="DGF126" s="54"/>
      <c r="DGG126" s="54"/>
      <c r="DGH126" s="54"/>
      <c r="DGI126" s="54"/>
      <c r="DGJ126" s="54"/>
      <c r="DGK126" s="54"/>
      <c r="DGL126" s="54"/>
      <c r="DGM126" s="54"/>
      <c r="DGN126" s="54"/>
      <c r="DGO126" s="54"/>
      <c r="DGP126" s="54"/>
      <c r="DGQ126" s="54"/>
      <c r="DGR126" s="54"/>
      <c r="DGS126" s="54"/>
      <c r="DGT126" s="54"/>
      <c r="DGU126" s="54"/>
      <c r="DGV126" s="54"/>
      <c r="DGW126" s="54"/>
      <c r="DGX126" s="54"/>
      <c r="DGY126" s="54"/>
      <c r="DGZ126" s="54"/>
      <c r="DHA126" s="54"/>
      <c r="DHB126" s="54"/>
      <c r="DHC126" s="54"/>
      <c r="DHD126" s="54"/>
      <c r="DHE126" s="54"/>
      <c r="DHF126" s="54"/>
      <c r="DHG126" s="54"/>
      <c r="DHH126" s="54"/>
      <c r="DHI126" s="54"/>
      <c r="DHJ126" s="54"/>
      <c r="DHK126" s="54"/>
      <c r="DHL126" s="54"/>
      <c r="DHM126" s="54"/>
      <c r="DHN126" s="54"/>
      <c r="DHO126" s="54"/>
      <c r="DHP126" s="54"/>
      <c r="DHQ126" s="54"/>
      <c r="DHR126" s="54"/>
      <c r="DHS126" s="54"/>
      <c r="DHT126" s="54"/>
      <c r="DHU126" s="54"/>
      <c r="DHV126" s="54"/>
      <c r="DHW126" s="54"/>
      <c r="DHX126" s="54"/>
      <c r="DHY126" s="54"/>
      <c r="DHZ126" s="54"/>
      <c r="DIA126" s="54"/>
      <c r="DIB126" s="54"/>
      <c r="DIC126" s="54"/>
      <c r="DID126" s="54"/>
      <c r="DIE126" s="54"/>
      <c r="DIF126" s="54"/>
      <c r="DIG126" s="54"/>
      <c r="DIH126" s="54"/>
      <c r="DII126" s="54"/>
      <c r="DIJ126" s="54"/>
      <c r="DIK126" s="54"/>
      <c r="DIL126" s="54"/>
      <c r="DIM126" s="54"/>
      <c r="DIN126" s="54"/>
      <c r="DIO126" s="54"/>
      <c r="DIP126" s="54"/>
      <c r="DIQ126" s="54"/>
      <c r="DIR126" s="54"/>
      <c r="DIS126" s="54"/>
      <c r="DIT126" s="54"/>
      <c r="DIU126" s="54"/>
      <c r="DIV126" s="54"/>
      <c r="DIW126" s="54"/>
      <c r="DIX126" s="54"/>
      <c r="DIY126" s="54"/>
      <c r="DIZ126" s="54"/>
      <c r="DJA126" s="54"/>
      <c r="DJB126" s="54"/>
      <c r="DJC126" s="54"/>
      <c r="DJD126" s="54"/>
      <c r="DJE126" s="54"/>
      <c r="DJF126" s="54"/>
      <c r="DJG126" s="54"/>
      <c r="DJH126" s="54"/>
      <c r="DJI126" s="54"/>
      <c r="DJJ126" s="54"/>
      <c r="DJK126" s="54"/>
      <c r="DJL126" s="54"/>
      <c r="DJM126" s="54"/>
      <c r="DJN126" s="54"/>
      <c r="DJO126" s="54"/>
      <c r="DJP126" s="54"/>
      <c r="DJQ126" s="54"/>
      <c r="DJR126" s="54"/>
      <c r="DJS126" s="54"/>
      <c r="DJT126" s="54"/>
      <c r="DJU126" s="54"/>
      <c r="DJV126" s="54"/>
      <c r="DJW126" s="54"/>
      <c r="DJX126" s="54"/>
      <c r="DJY126" s="54"/>
      <c r="DJZ126" s="54"/>
      <c r="DKA126" s="54"/>
      <c r="DKB126" s="54"/>
      <c r="DKC126" s="54"/>
      <c r="DKD126" s="54"/>
      <c r="DKE126" s="54"/>
      <c r="DKF126" s="54"/>
      <c r="DKG126" s="54"/>
      <c r="DKH126" s="54"/>
      <c r="DKI126" s="54"/>
      <c r="DKJ126" s="54"/>
      <c r="DKK126" s="54"/>
      <c r="DKL126" s="54"/>
      <c r="DKM126" s="54"/>
      <c r="DKN126" s="54"/>
      <c r="DKO126" s="54"/>
      <c r="DKP126" s="54"/>
      <c r="DKQ126" s="54"/>
      <c r="DKR126" s="54"/>
      <c r="DKS126" s="54"/>
      <c r="DKT126" s="54"/>
      <c r="DKU126" s="54"/>
      <c r="DKV126" s="54"/>
      <c r="DKW126" s="54"/>
      <c r="DKX126" s="54"/>
      <c r="DKY126" s="54"/>
      <c r="DKZ126" s="54"/>
      <c r="DLA126" s="54"/>
      <c r="DLB126" s="54"/>
      <c r="DLC126" s="54"/>
      <c r="DLD126" s="54"/>
      <c r="DLE126" s="54"/>
      <c r="DLF126" s="54"/>
      <c r="DLG126" s="54"/>
      <c r="DLH126" s="54"/>
      <c r="DLI126" s="54"/>
      <c r="DLJ126" s="54"/>
      <c r="DLK126" s="54"/>
      <c r="DLL126" s="54"/>
      <c r="DLM126" s="54"/>
      <c r="DLN126" s="54"/>
      <c r="DLO126" s="54"/>
      <c r="DLP126" s="54"/>
      <c r="DLQ126" s="54"/>
      <c r="DLR126" s="54"/>
      <c r="DLS126" s="54"/>
      <c r="DLT126" s="54"/>
      <c r="DLU126" s="54"/>
      <c r="DLV126" s="54"/>
      <c r="DLW126" s="54"/>
      <c r="DLX126" s="54"/>
      <c r="DLY126" s="54"/>
      <c r="DLZ126" s="54"/>
      <c r="DMA126" s="54"/>
      <c r="DMB126" s="54"/>
      <c r="DMC126" s="54"/>
      <c r="DMD126" s="54"/>
      <c r="DME126" s="54"/>
      <c r="DMF126" s="54"/>
      <c r="DMG126" s="54"/>
      <c r="DMH126" s="54"/>
      <c r="DMI126" s="54"/>
      <c r="DMJ126" s="54"/>
      <c r="DMK126" s="54"/>
      <c r="DML126" s="54"/>
      <c r="DMM126" s="54"/>
      <c r="DMN126" s="54"/>
      <c r="DMO126" s="54"/>
      <c r="DMP126" s="54"/>
      <c r="DMQ126" s="54"/>
      <c r="DMR126" s="54"/>
      <c r="DMS126" s="54"/>
      <c r="DMT126" s="54"/>
      <c r="DMU126" s="54"/>
      <c r="DMV126" s="54"/>
      <c r="DMW126" s="54"/>
      <c r="DMX126" s="54"/>
      <c r="DMY126" s="54"/>
      <c r="DMZ126" s="54"/>
      <c r="DNA126" s="54"/>
      <c r="DNB126" s="54"/>
      <c r="DNC126" s="54"/>
      <c r="DND126" s="54"/>
      <c r="DNE126" s="54"/>
      <c r="DNF126" s="54"/>
      <c r="DNG126" s="54"/>
      <c r="DNH126" s="54"/>
      <c r="DNI126" s="54"/>
      <c r="DNJ126" s="54"/>
      <c r="DNK126" s="54"/>
      <c r="DNL126" s="54"/>
      <c r="DNM126" s="54"/>
      <c r="DNN126" s="54"/>
      <c r="DNO126" s="54"/>
      <c r="DNP126" s="54"/>
      <c r="DNQ126" s="54"/>
      <c r="DNR126" s="54"/>
      <c r="DNS126" s="54"/>
      <c r="DNT126" s="54"/>
      <c r="DNU126" s="54"/>
      <c r="DNV126" s="54"/>
      <c r="DNW126" s="54"/>
      <c r="DNX126" s="54"/>
      <c r="DNY126" s="54"/>
      <c r="DNZ126" s="54"/>
      <c r="DOA126" s="54"/>
      <c r="DOB126" s="54"/>
      <c r="DOC126" s="54"/>
      <c r="DOD126" s="54"/>
      <c r="DOE126" s="54"/>
      <c r="DOF126" s="54"/>
      <c r="DOG126" s="54"/>
      <c r="DOH126" s="54"/>
      <c r="DOI126" s="54"/>
      <c r="DOJ126" s="54"/>
      <c r="DOK126" s="54"/>
      <c r="DOL126" s="54"/>
      <c r="DOM126" s="54"/>
      <c r="DON126" s="54"/>
      <c r="DOO126" s="54"/>
      <c r="DOP126" s="54"/>
      <c r="DOQ126" s="54"/>
      <c r="DOR126" s="54"/>
      <c r="DOS126" s="54"/>
      <c r="DOT126" s="54"/>
      <c r="DOU126" s="54"/>
      <c r="DOV126" s="54"/>
      <c r="DOW126" s="54"/>
      <c r="DOX126" s="54"/>
      <c r="DOY126" s="54"/>
      <c r="DOZ126" s="54"/>
      <c r="DPA126" s="54"/>
      <c r="DPB126" s="54"/>
      <c r="DPC126" s="54"/>
      <c r="DPD126" s="54"/>
      <c r="DPE126" s="54"/>
      <c r="DPF126" s="54"/>
      <c r="DPG126" s="54"/>
      <c r="DPH126" s="54"/>
      <c r="DPI126" s="54"/>
      <c r="DPJ126" s="54"/>
      <c r="DPK126" s="54"/>
      <c r="DPL126" s="54"/>
      <c r="DPM126" s="54"/>
      <c r="DPN126" s="54"/>
      <c r="DPO126" s="54"/>
      <c r="DPP126" s="54"/>
      <c r="DPQ126" s="54"/>
      <c r="DPR126" s="54"/>
      <c r="DPS126" s="54"/>
      <c r="DPT126" s="54"/>
      <c r="DPU126" s="54"/>
      <c r="DPV126" s="54"/>
      <c r="DPW126" s="54"/>
      <c r="DPX126" s="54"/>
      <c r="DPY126" s="54"/>
      <c r="DPZ126" s="54"/>
      <c r="DQA126" s="54"/>
      <c r="DQB126" s="54"/>
      <c r="DQC126" s="54"/>
      <c r="DQD126" s="54"/>
      <c r="DQE126" s="54"/>
      <c r="DQF126" s="54"/>
      <c r="DQG126" s="54"/>
      <c r="DQH126" s="54"/>
      <c r="DQI126" s="54"/>
      <c r="DQJ126" s="54"/>
      <c r="DQK126" s="54"/>
      <c r="DQL126" s="54"/>
      <c r="DQM126" s="54"/>
      <c r="DQN126" s="54"/>
      <c r="DQO126" s="54"/>
      <c r="DQP126" s="54"/>
      <c r="DQQ126" s="54"/>
      <c r="DQR126" s="54"/>
      <c r="DQS126" s="54"/>
      <c r="DQT126" s="54"/>
      <c r="DQU126" s="54"/>
      <c r="DQV126" s="54"/>
      <c r="DQW126" s="54"/>
      <c r="DQX126" s="54"/>
      <c r="DQY126" s="54"/>
      <c r="DQZ126" s="54"/>
      <c r="DRA126" s="54"/>
      <c r="DRB126" s="54"/>
      <c r="DRC126" s="54"/>
      <c r="DRD126" s="54"/>
      <c r="DRE126" s="54"/>
      <c r="DRF126" s="54"/>
      <c r="DRG126" s="54"/>
      <c r="DRH126" s="54"/>
      <c r="DRI126" s="54"/>
      <c r="DRJ126" s="54"/>
      <c r="DRK126" s="54"/>
      <c r="DRL126" s="54"/>
      <c r="DRM126" s="54"/>
      <c r="DRN126" s="54"/>
      <c r="DRO126" s="54"/>
      <c r="DRP126" s="54"/>
      <c r="DRQ126" s="54"/>
      <c r="DRR126" s="54"/>
      <c r="DRS126" s="54"/>
      <c r="DRT126" s="54"/>
      <c r="DRU126" s="54"/>
      <c r="DRV126" s="54"/>
      <c r="DRW126" s="54"/>
      <c r="DRX126" s="54"/>
      <c r="DRY126" s="54"/>
      <c r="DRZ126" s="54"/>
      <c r="DSA126" s="54"/>
      <c r="DSB126" s="54"/>
      <c r="DSC126" s="54"/>
      <c r="DSD126" s="54"/>
      <c r="DSE126" s="54"/>
      <c r="DSF126" s="54"/>
      <c r="DSG126" s="54"/>
      <c r="DSH126" s="54"/>
      <c r="DSI126" s="54"/>
      <c r="DSJ126" s="54"/>
      <c r="DSK126" s="54"/>
      <c r="DSL126" s="54"/>
      <c r="DSM126" s="54"/>
      <c r="DSN126" s="54"/>
      <c r="DSO126" s="54"/>
      <c r="DSP126" s="54"/>
      <c r="DSQ126" s="54"/>
      <c r="DSR126" s="54"/>
      <c r="DSS126" s="54"/>
      <c r="DST126" s="54"/>
      <c r="DSU126" s="54"/>
      <c r="DSV126" s="54"/>
      <c r="DSW126" s="54"/>
      <c r="DSX126" s="54"/>
      <c r="DSY126" s="54"/>
      <c r="DSZ126" s="54"/>
      <c r="DTA126" s="54"/>
      <c r="DTB126" s="54"/>
      <c r="DTC126" s="54"/>
      <c r="DTD126" s="54"/>
      <c r="DTE126" s="54"/>
      <c r="DTF126" s="54"/>
      <c r="DTG126" s="54"/>
      <c r="DTH126" s="54"/>
      <c r="DTI126" s="54"/>
      <c r="DTJ126" s="54"/>
      <c r="DTK126" s="54"/>
      <c r="DTL126" s="54"/>
      <c r="DTM126" s="54"/>
      <c r="DTN126" s="54"/>
      <c r="DTO126" s="54"/>
      <c r="DTP126" s="54"/>
      <c r="DTQ126" s="54"/>
      <c r="DTR126" s="54"/>
      <c r="DTS126" s="54"/>
      <c r="DTT126" s="54"/>
      <c r="DTU126" s="54"/>
      <c r="DTV126" s="54"/>
      <c r="DTW126" s="54"/>
      <c r="DTX126" s="54"/>
      <c r="DTY126" s="54"/>
      <c r="DTZ126" s="54"/>
      <c r="DUA126" s="54"/>
      <c r="DUB126" s="54"/>
      <c r="DUC126" s="54"/>
      <c r="DUD126" s="54"/>
      <c r="DUE126" s="54"/>
      <c r="DUF126" s="54"/>
      <c r="DUG126" s="54"/>
      <c r="DUH126" s="54"/>
      <c r="DUI126" s="54"/>
      <c r="DUJ126" s="54"/>
      <c r="DUK126" s="54"/>
      <c r="DUL126" s="54"/>
      <c r="DUM126" s="54"/>
      <c r="DUN126" s="54"/>
      <c r="DUO126" s="54"/>
      <c r="DUP126" s="54"/>
      <c r="DUQ126" s="54"/>
      <c r="DUR126" s="54"/>
      <c r="DUS126" s="54"/>
      <c r="DUT126" s="54"/>
      <c r="DUU126" s="54"/>
      <c r="DUV126" s="54"/>
      <c r="DUW126" s="54"/>
      <c r="DUX126" s="54"/>
      <c r="DUY126" s="54"/>
      <c r="DUZ126" s="54"/>
      <c r="DVA126" s="54"/>
      <c r="DVB126" s="54"/>
      <c r="DVC126" s="54"/>
      <c r="DVD126" s="54"/>
      <c r="DVE126" s="54"/>
      <c r="DVF126" s="54"/>
      <c r="DVG126" s="54"/>
      <c r="DVH126" s="54"/>
      <c r="DVI126" s="54"/>
      <c r="DVJ126" s="54"/>
      <c r="DVK126" s="54"/>
      <c r="DVL126" s="54"/>
      <c r="DVM126" s="54"/>
      <c r="DVN126" s="54"/>
      <c r="DVO126" s="54"/>
      <c r="DVP126" s="54"/>
      <c r="DVQ126" s="54"/>
      <c r="DVR126" s="54"/>
      <c r="DVS126" s="54"/>
      <c r="DVT126" s="54"/>
      <c r="DVU126" s="54"/>
      <c r="DVV126" s="54"/>
      <c r="DVW126" s="54"/>
      <c r="DVX126" s="54"/>
      <c r="DVY126" s="54"/>
      <c r="DVZ126" s="54"/>
      <c r="DWA126" s="54"/>
      <c r="DWB126" s="54"/>
      <c r="DWC126" s="54"/>
      <c r="DWD126" s="54"/>
      <c r="DWE126" s="54"/>
      <c r="DWF126" s="54"/>
      <c r="DWG126" s="54"/>
      <c r="DWH126" s="54"/>
      <c r="DWI126" s="54"/>
      <c r="DWJ126" s="54"/>
      <c r="DWK126" s="54"/>
      <c r="DWL126" s="54"/>
      <c r="DWM126" s="54"/>
      <c r="DWN126" s="54"/>
      <c r="DWO126" s="54"/>
      <c r="DWP126" s="54"/>
      <c r="DWQ126" s="54"/>
      <c r="DWR126" s="54"/>
      <c r="DWS126" s="54"/>
      <c r="DWT126" s="54"/>
      <c r="DWU126" s="54"/>
      <c r="DWV126" s="54"/>
      <c r="DWW126" s="54"/>
      <c r="DWX126" s="54"/>
      <c r="DWY126" s="54"/>
      <c r="DWZ126" s="54"/>
      <c r="DXA126" s="54"/>
      <c r="DXB126" s="54"/>
      <c r="DXC126" s="54"/>
      <c r="DXD126" s="54"/>
      <c r="DXE126" s="54"/>
      <c r="DXF126" s="54"/>
      <c r="DXG126" s="54"/>
      <c r="DXH126" s="54"/>
      <c r="DXI126" s="54"/>
      <c r="DXJ126" s="54"/>
      <c r="DXK126" s="54"/>
      <c r="DXL126" s="54"/>
      <c r="DXM126" s="54"/>
      <c r="DXN126" s="54"/>
      <c r="DXO126" s="54"/>
      <c r="DXP126" s="54"/>
      <c r="DXQ126" s="54"/>
      <c r="DXR126" s="54"/>
      <c r="DXS126" s="54"/>
      <c r="DXT126" s="54"/>
      <c r="DXU126" s="54"/>
      <c r="DXV126" s="54"/>
      <c r="DXW126" s="54"/>
      <c r="DXX126" s="54"/>
      <c r="DXY126" s="54"/>
      <c r="DXZ126" s="54"/>
      <c r="DYA126" s="54"/>
      <c r="DYB126" s="54"/>
      <c r="DYC126" s="54"/>
      <c r="DYD126" s="54"/>
      <c r="DYE126" s="54"/>
      <c r="DYF126" s="54"/>
      <c r="DYG126" s="54"/>
      <c r="DYH126" s="54"/>
      <c r="DYI126" s="54"/>
      <c r="DYJ126" s="54"/>
      <c r="DYK126" s="54"/>
      <c r="DYL126" s="54"/>
      <c r="DYM126" s="54"/>
      <c r="DYN126" s="54"/>
      <c r="DYO126" s="54"/>
      <c r="DYP126" s="54"/>
      <c r="DYQ126" s="54"/>
      <c r="DYR126" s="54"/>
      <c r="DYS126" s="54"/>
      <c r="DYT126" s="54"/>
      <c r="DYU126" s="54"/>
      <c r="DYV126" s="54"/>
      <c r="DYW126" s="54"/>
      <c r="DYX126" s="54"/>
      <c r="DYY126" s="54"/>
      <c r="DYZ126" s="54"/>
      <c r="DZA126" s="54"/>
      <c r="DZB126" s="54"/>
      <c r="DZC126" s="54"/>
      <c r="DZD126" s="54"/>
      <c r="DZE126" s="54"/>
      <c r="DZF126" s="54"/>
      <c r="DZG126" s="54"/>
      <c r="DZH126" s="54"/>
      <c r="DZI126" s="54"/>
      <c r="DZJ126" s="54"/>
      <c r="DZK126" s="54"/>
      <c r="DZL126" s="54"/>
      <c r="DZM126" s="54"/>
      <c r="DZN126" s="54"/>
      <c r="DZO126" s="54"/>
      <c r="DZP126" s="54"/>
      <c r="DZQ126" s="54"/>
      <c r="DZR126" s="54"/>
      <c r="DZS126" s="54"/>
      <c r="DZT126" s="54"/>
      <c r="DZU126" s="54"/>
      <c r="DZV126" s="54"/>
      <c r="DZW126" s="54"/>
      <c r="DZX126" s="54"/>
      <c r="DZY126" s="54"/>
      <c r="DZZ126" s="54"/>
      <c r="EAA126" s="54"/>
      <c r="EAB126" s="54"/>
      <c r="EAC126" s="54"/>
      <c r="EAD126" s="54"/>
      <c r="EAE126" s="54"/>
      <c r="EAF126" s="54"/>
      <c r="EAG126" s="54"/>
      <c r="EAH126" s="54"/>
      <c r="EAI126" s="54"/>
      <c r="EAJ126" s="54"/>
      <c r="EAK126" s="54"/>
      <c r="EAL126" s="54"/>
      <c r="EAM126" s="54"/>
      <c r="EAN126" s="54"/>
      <c r="EAO126" s="54"/>
      <c r="EAP126" s="54"/>
      <c r="EAQ126" s="54"/>
      <c r="EAR126" s="54"/>
      <c r="EAS126" s="54"/>
      <c r="EAT126" s="54"/>
      <c r="EAU126" s="54"/>
      <c r="EAV126" s="54"/>
      <c r="EAW126" s="54"/>
      <c r="EAX126" s="54"/>
      <c r="EAY126" s="54"/>
      <c r="EAZ126" s="54"/>
      <c r="EBA126" s="54"/>
      <c r="EBB126" s="54"/>
      <c r="EBC126" s="54"/>
      <c r="EBD126" s="54"/>
      <c r="EBE126" s="54"/>
      <c r="EBF126" s="54"/>
      <c r="EBG126" s="54"/>
      <c r="EBH126" s="54"/>
      <c r="EBI126" s="54"/>
      <c r="EBJ126" s="54"/>
      <c r="EBK126" s="54"/>
      <c r="EBL126" s="54"/>
      <c r="EBM126" s="54"/>
      <c r="EBN126" s="54"/>
      <c r="EBO126" s="54"/>
      <c r="EBP126" s="54"/>
      <c r="EBQ126" s="54"/>
      <c r="EBR126" s="54"/>
      <c r="EBS126" s="54"/>
      <c r="EBT126" s="54"/>
      <c r="EBU126" s="54"/>
      <c r="EBV126" s="54"/>
      <c r="EBW126" s="54"/>
      <c r="EBX126" s="54"/>
      <c r="EBY126" s="54"/>
      <c r="EBZ126" s="54"/>
      <c r="ECA126" s="54"/>
      <c r="ECB126" s="54"/>
      <c r="ECC126" s="54"/>
      <c r="ECD126" s="54"/>
      <c r="ECE126" s="54"/>
      <c r="ECF126" s="54"/>
      <c r="ECG126" s="54"/>
      <c r="ECH126" s="54"/>
      <c r="ECI126" s="54"/>
      <c r="ECJ126" s="54"/>
      <c r="ECK126" s="54"/>
      <c r="ECL126" s="54"/>
      <c r="ECM126" s="54"/>
      <c r="ECN126" s="54"/>
      <c r="ECO126" s="54"/>
      <c r="ECP126" s="54"/>
      <c r="ECQ126" s="54"/>
      <c r="ECR126" s="54"/>
      <c r="ECS126" s="54"/>
      <c r="ECT126" s="54"/>
      <c r="ECU126" s="54"/>
      <c r="ECV126" s="54"/>
      <c r="ECW126" s="54"/>
      <c r="ECX126" s="54"/>
      <c r="ECY126" s="54"/>
      <c r="ECZ126" s="54"/>
      <c r="EDA126" s="54"/>
      <c r="EDB126" s="54"/>
      <c r="EDC126" s="54"/>
      <c r="EDD126" s="54"/>
      <c r="EDE126" s="54"/>
      <c r="EDF126" s="54"/>
      <c r="EDG126" s="54"/>
      <c r="EDH126" s="54"/>
      <c r="EDI126" s="54"/>
      <c r="EDJ126" s="54"/>
      <c r="EDK126" s="54"/>
      <c r="EDL126" s="54"/>
      <c r="EDM126" s="54"/>
      <c r="EDN126" s="54"/>
      <c r="EDO126" s="54"/>
      <c r="EDP126" s="54"/>
      <c r="EDQ126" s="54"/>
      <c r="EDR126" s="54"/>
      <c r="EDS126" s="54"/>
      <c r="EDT126" s="54"/>
      <c r="EDU126" s="54"/>
      <c r="EDV126" s="54"/>
      <c r="EDW126" s="54"/>
      <c r="EDX126" s="54"/>
      <c r="EDY126" s="54"/>
      <c r="EDZ126" s="54"/>
      <c r="EEA126" s="54"/>
      <c r="EEB126" s="54"/>
      <c r="EEC126" s="54"/>
      <c r="EED126" s="54"/>
      <c r="EEE126" s="54"/>
      <c r="EEF126" s="54"/>
      <c r="EEG126" s="54"/>
      <c r="EEH126" s="54"/>
      <c r="EEI126" s="54"/>
      <c r="EEJ126" s="54"/>
      <c r="EEK126" s="54"/>
      <c r="EEL126" s="54"/>
      <c r="EEM126" s="54"/>
      <c r="EEN126" s="54"/>
      <c r="EEO126" s="54"/>
      <c r="EEP126" s="54"/>
      <c r="EEQ126" s="54"/>
      <c r="EER126" s="54"/>
      <c r="EES126" s="54"/>
      <c r="EET126" s="54"/>
      <c r="EEU126" s="54"/>
      <c r="EEV126" s="54"/>
      <c r="EEW126" s="54"/>
      <c r="EEX126" s="54"/>
      <c r="EEY126" s="54"/>
      <c r="EEZ126" s="54"/>
      <c r="EFA126" s="54"/>
      <c r="EFB126" s="54"/>
      <c r="EFC126" s="54"/>
      <c r="EFD126" s="54"/>
      <c r="EFE126" s="54"/>
      <c r="EFF126" s="54"/>
      <c r="EFG126" s="54"/>
      <c r="EFH126" s="54"/>
      <c r="EFI126" s="54"/>
      <c r="EFJ126" s="54"/>
      <c r="EFK126" s="54"/>
      <c r="EFL126" s="54"/>
      <c r="EFM126" s="54"/>
      <c r="EFN126" s="54"/>
      <c r="EFO126" s="54"/>
      <c r="EFP126" s="54"/>
      <c r="EFQ126" s="54"/>
      <c r="EFR126" s="54"/>
      <c r="EFS126" s="54"/>
      <c r="EFT126" s="54"/>
      <c r="EFU126" s="54"/>
      <c r="EFV126" s="54"/>
      <c r="EFW126" s="54"/>
      <c r="EFX126" s="54"/>
      <c r="EFY126" s="54"/>
      <c r="EFZ126" s="54"/>
      <c r="EGA126" s="54"/>
      <c r="EGB126" s="54"/>
      <c r="EGC126" s="54"/>
      <c r="EGD126" s="54"/>
      <c r="EGE126" s="54"/>
      <c r="EGF126" s="54"/>
      <c r="EGG126" s="54"/>
      <c r="EGH126" s="54"/>
      <c r="EGI126" s="54"/>
      <c r="EGJ126" s="54"/>
      <c r="EGK126" s="54"/>
      <c r="EGL126" s="54"/>
      <c r="EGM126" s="54"/>
      <c r="EGN126" s="54"/>
      <c r="EGO126" s="54"/>
      <c r="EGP126" s="54"/>
      <c r="EGQ126" s="54"/>
      <c r="EGR126" s="54"/>
      <c r="EGS126" s="54"/>
      <c r="EGT126" s="54"/>
      <c r="EGU126" s="54"/>
      <c r="EGV126" s="54"/>
      <c r="EGW126" s="54"/>
      <c r="EGX126" s="54"/>
      <c r="EGY126" s="54"/>
      <c r="EGZ126" s="54"/>
      <c r="EHA126" s="54"/>
      <c r="EHB126" s="54"/>
      <c r="EHC126" s="54"/>
      <c r="EHD126" s="54"/>
      <c r="EHE126" s="54"/>
      <c r="EHF126" s="54"/>
      <c r="EHG126" s="54"/>
      <c r="EHH126" s="54"/>
      <c r="EHI126" s="54"/>
      <c r="EHJ126" s="54"/>
      <c r="EHK126" s="54"/>
      <c r="EHL126" s="54"/>
      <c r="EHM126" s="54"/>
      <c r="EHN126" s="54"/>
      <c r="EHO126" s="54"/>
      <c r="EHP126" s="54"/>
      <c r="EHQ126" s="54"/>
      <c r="EHR126" s="54"/>
      <c r="EHS126" s="54"/>
      <c r="EHT126" s="54"/>
      <c r="EHU126" s="54"/>
      <c r="EHV126" s="54"/>
      <c r="EHW126" s="54"/>
      <c r="EHX126" s="54"/>
      <c r="EHY126" s="54"/>
      <c r="EHZ126" s="54"/>
      <c r="EIA126" s="54"/>
      <c r="EIB126" s="54"/>
      <c r="EIC126" s="54"/>
      <c r="EID126" s="54"/>
      <c r="EIE126" s="54"/>
      <c r="EIF126" s="54"/>
      <c r="EIG126" s="54"/>
      <c r="EIH126" s="54"/>
      <c r="EII126" s="54"/>
      <c r="EIJ126" s="54"/>
      <c r="EIK126" s="54"/>
      <c r="EIL126" s="54"/>
      <c r="EIM126" s="54"/>
      <c r="EIN126" s="54"/>
      <c r="EIO126" s="54"/>
      <c r="EIP126" s="54"/>
      <c r="EIQ126" s="54"/>
      <c r="EIR126" s="54"/>
      <c r="EIS126" s="54"/>
      <c r="EIT126" s="54"/>
      <c r="EIU126" s="54"/>
      <c r="EIV126" s="54"/>
      <c r="EIW126" s="54"/>
      <c r="EIX126" s="54"/>
      <c r="EIY126" s="54"/>
      <c r="EIZ126" s="54"/>
      <c r="EJA126" s="54"/>
      <c r="EJB126" s="54"/>
      <c r="EJC126" s="54"/>
      <c r="EJD126" s="54"/>
      <c r="EJE126" s="54"/>
      <c r="EJF126" s="54"/>
      <c r="EJG126" s="54"/>
      <c r="EJH126" s="54"/>
      <c r="EJI126" s="54"/>
      <c r="EJJ126" s="54"/>
      <c r="EJK126" s="54"/>
      <c r="EJL126" s="54"/>
      <c r="EJM126" s="54"/>
      <c r="EJN126" s="54"/>
      <c r="EJO126" s="54"/>
      <c r="EJP126" s="54"/>
      <c r="EJQ126" s="54"/>
      <c r="EJR126" s="54"/>
      <c r="EJS126" s="54"/>
      <c r="EJT126" s="54"/>
      <c r="EJU126" s="54"/>
      <c r="EJV126" s="54"/>
      <c r="EJW126" s="54"/>
      <c r="EJX126" s="54"/>
      <c r="EJY126" s="54"/>
      <c r="EJZ126" s="54"/>
      <c r="EKA126" s="54"/>
      <c r="EKB126" s="54"/>
      <c r="EKC126" s="54"/>
      <c r="EKD126" s="54"/>
      <c r="EKE126" s="54"/>
      <c r="EKF126" s="54"/>
      <c r="EKG126" s="54"/>
      <c r="EKH126" s="54"/>
      <c r="EKI126" s="54"/>
      <c r="EKJ126" s="54"/>
      <c r="EKK126" s="54"/>
      <c r="EKL126" s="54"/>
      <c r="EKM126" s="54"/>
      <c r="EKN126" s="54"/>
      <c r="EKO126" s="54"/>
      <c r="EKP126" s="54"/>
      <c r="EKQ126" s="54"/>
      <c r="EKR126" s="54"/>
      <c r="EKS126" s="54"/>
      <c r="EKT126" s="54"/>
      <c r="EKU126" s="54"/>
      <c r="EKV126" s="54"/>
      <c r="EKW126" s="54"/>
      <c r="EKX126" s="54"/>
      <c r="EKY126" s="54"/>
      <c r="EKZ126" s="54"/>
      <c r="ELA126" s="54"/>
      <c r="ELB126" s="54"/>
      <c r="ELC126" s="54"/>
      <c r="ELD126" s="54"/>
      <c r="ELE126" s="54"/>
      <c r="ELF126" s="54"/>
      <c r="ELG126" s="54"/>
      <c r="ELH126" s="54"/>
      <c r="ELI126" s="54"/>
      <c r="ELJ126" s="54"/>
      <c r="ELK126" s="54"/>
      <c r="ELL126" s="54"/>
      <c r="ELM126" s="54"/>
      <c r="ELN126" s="54"/>
      <c r="ELO126" s="54"/>
      <c r="ELP126" s="54"/>
      <c r="ELQ126" s="54"/>
      <c r="ELR126" s="54"/>
      <c r="ELS126" s="54"/>
      <c r="ELT126" s="54"/>
      <c r="ELU126" s="54"/>
      <c r="ELV126" s="54"/>
      <c r="ELW126" s="54"/>
      <c r="ELX126" s="54"/>
      <c r="ELY126" s="54"/>
      <c r="ELZ126" s="54"/>
      <c r="EMA126" s="54"/>
      <c r="EMB126" s="54"/>
      <c r="EMC126" s="54"/>
      <c r="EMD126" s="54"/>
      <c r="EME126" s="54"/>
      <c r="EMF126" s="54"/>
      <c r="EMG126" s="54"/>
      <c r="EMH126" s="54"/>
      <c r="EMI126" s="54"/>
      <c r="EMJ126" s="54"/>
      <c r="EMK126" s="54"/>
      <c r="EML126" s="54"/>
      <c r="EMM126" s="54"/>
      <c r="EMN126" s="54"/>
      <c r="EMO126" s="54"/>
      <c r="EMP126" s="54"/>
      <c r="EMQ126" s="54"/>
      <c r="EMR126" s="54"/>
      <c r="EMS126" s="54"/>
      <c r="EMT126" s="54"/>
      <c r="EMU126" s="54"/>
      <c r="EMV126" s="54"/>
      <c r="EMW126" s="54"/>
      <c r="EMX126" s="54"/>
      <c r="EMY126" s="54"/>
      <c r="EMZ126" s="54"/>
      <c r="ENA126" s="54"/>
      <c r="ENB126" s="54"/>
      <c r="ENC126" s="54"/>
      <c r="END126" s="54"/>
      <c r="ENE126" s="54"/>
      <c r="ENF126" s="54"/>
      <c r="ENG126" s="54"/>
      <c r="ENH126" s="54"/>
      <c r="ENI126" s="54"/>
      <c r="ENJ126" s="54"/>
      <c r="ENK126" s="54"/>
      <c r="ENL126" s="54"/>
      <c r="ENM126" s="54"/>
      <c r="ENN126" s="54"/>
      <c r="ENO126" s="54"/>
      <c r="ENP126" s="54"/>
      <c r="ENQ126" s="54"/>
      <c r="ENR126" s="54"/>
      <c r="ENS126" s="54"/>
      <c r="ENT126" s="54"/>
      <c r="ENU126" s="54"/>
      <c r="ENV126" s="54"/>
      <c r="ENW126" s="54"/>
      <c r="ENX126" s="54"/>
      <c r="ENY126" s="54"/>
      <c r="ENZ126" s="54"/>
      <c r="EOA126" s="54"/>
      <c r="EOB126" s="54"/>
      <c r="EOC126" s="54"/>
      <c r="EOD126" s="54"/>
      <c r="EOE126" s="54"/>
      <c r="EOF126" s="54"/>
      <c r="EOG126" s="54"/>
      <c r="EOH126" s="54"/>
      <c r="EOI126" s="54"/>
      <c r="EOJ126" s="54"/>
      <c r="EOK126" s="54"/>
      <c r="EOL126" s="54"/>
      <c r="EOM126" s="54"/>
      <c r="EON126" s="54"/>
      <c r="EOO126" s="54"/>
      <c r="EOP126" s="54"/>
      <c r="EOQ126" s="54"/>
      <c r="EOR126" s="54"/>
      <c r="EOS126" s="54"/>
      <c r="EOT126" s="54"/>
      <c r="EOU126" s="54"/>
      <c r="EOV126" s="54"/>
      <c r="EOW126" s="54"/>
      <c r="EOX126" s="54"/>
      <c r="EOY126" s="54"/>
      <c r="EOZ126" s="54"/>
      <c r="EPA126" s="54"/>
      <c r="EPB126" s="54"/>
      <c r="EPC126" s="54"/>
      <c r="EPD126" s="54"/>
      <c r="EPE126" s="54"/>
      <c r="EPF126" s="54"/>
      <c r="EPG126" s="54"/>
      <c r="EPH126" s="54"/>
      <c r="EPI126" s="54"/>
      <c r="EPJ126" s="54"/>
      <c r="EPK126" s="54"/>
      <c r="EPL126" s="54"/>
      <c r="EPM126" s="54"/>
      <c r="EPN126" s="54"/>
      <c r="EPO126" s="54"/>
      <c r="EPP126" s="54"/>
      <c r="EPQ126" s="54"/>
      <c r="EPR126" s="54"/>
      <c r="EPS126" s="54"/>
      <c r="EPT126" s="54"/>
      <c r="EPU126" s="54"/>
      <c r="EPV126" s="54"/>
      <c r="EPW126" s="54"/>
      <c r="EPX126" s="54"/>
      <c r="EPY126" s="54"/>
      <c r="EPZ126" s="54"/>
      <c r="EQA126" s="54"/>
      <c r="EQB126" s="54"/>
      <c r="EQC126" s="54"/>
      <c r="EQD126" s="54"/>
      <c r="EQE126" s="54"/>
      <c r="EQF126" s="54"/>
      <c r="EQG126" s="54"/>
      <c r="EQH126" s="54"/>
      <c r="EQI126" s="54"/>
      <c r="EQJ126" s="54"/>
      <c r="EQK126" s="54"/>
      <c r="EQL126" s="54"/>
      <c r="EQM126" s="54"/>
      <c r="EQN126" s="54"/>
      <c r="EQO126" s="54"/>
      <c r="EQP126" s="54"/>
      <c r="EQQ126" s="54"/>
      <c r="EQR126" s="54"/>
      <c r="EQS126" s="54"/>
      <c r="EQT126" s="54"/>
      <c r="EQU126" s="54"/>
      <c r="EQV126" s="54"/>
      <c r="EQW126" s="54"/>
      <c r="EQX126" s="54"/>
      <c r="EQY126" s="54"/>
      <c r="EQZ126" s="54"/>
      <c r="ERA126" s="54"/>
      <c r="ERB126" s="54"/>
      <c r="ERC126" s="54"/>
      <c r="ERD126" s="54"/>
      <c r="ERE126" s="54"/>
      <c r="ERF126" s="54"/>
      <c r="ERG126" s="54"/>
      <c r="ERH126" s="54"/>
      <c r="ERI126" s="54"/>
      <c r="ERJ126" s="54"/>
      <c r="ERK126" s="54"/>
      <c r="ERL126" s="54"/>
      <c r="ERM126" s="54"/>
      <c r="ERN126" s="54"/>
      <c r="ERO126" s="54"/>
      <c r="ERP126" s="54"/>
      <c r="ERQ126" s="54"/>
      <c r="ERR126" s="54"/>
      <c r="ERS126" s="54"/>
      <c r="ERT126" s="54"/>
      <c r="ERU126" s="54"/>
      <c r="ERV126" s="54"/>
      <c r="ERW126" s="54"/>
      <c r="ERX126" s="54"/>
      <c r="ERY126" s="54"/>
      <c r="ERZ126" s="54"/>
      <c r="ESA126" s="54"/>
      <c r="ESB126" s="54"/>
      <c r="ESC126" s="54"/>
      <c r="ESD126" s="54"/>
      <c r="ESE126" s="54"/>
      <c r="ESF126" s="54"/>
      <c r="ESG126" s="54"/>
      <c r="ESH126" s="54"/>
      <c r="ESI126" s="54"/>
      <c r="ESJ126" s="54"/>
      <c r="ESK126" s="54"/>
      <c r="ESL126" s="54"/>
      <c r="ESM126" s="54"/>
      <c r="ESN126" s="54"/>
      <c r="ESO126" s="54"/>
      <c r="ESP126" s="54"/>
      <c r="ESQ126" s="54"/>
      <c r="ESR126" s="54"/>
      <c r="ESS126" s="54"/>
      <c r="EST126" s="54"/>
      <c r="ESU126" s="54"/>
      <c r="ESV126" s="54"/>
      <c r="ESW126" s="54"/>
      <c r="ESX126" s="54"/>
      <c r="ESY126" s="54"/>
      <c r="ESZ126" s="54"/>
      <c r="ETA126" s="54"/>
      <c r="ETB126" s="54"/>
      <c r="ETC126" s="54"/>
      <c r="ETD126" s="54"/>
      <c r="ETE126" s="54"/>
      <c r="ETF126" s="54"/>
      <c r="ETG126" s="54"/>
      <c r="ETH126" s="54"/>
      <c r="ETI126" s="54"/>
      <c r="ETJ126" s="54"/>
      <c r="ETK126" s="54"/>
      <c r="ETL126" s="54"/>
      <c r="ETM126" s="54"/>
      <c r="ETN126" s="54"/>
      <c r="ETO126" s="54"/>
      <c r="ETP126" s="54"/>
      <c r="ETQ126" s="54"/>
      <c r="ETR126" s="54"/>
      <c r="ETS126" s="54"/>
      <c r="ETT126" s="54"/>
      <c r="ETU126" s="54"/>
      <c r="ETV126" s="54"/>
      <c r="ETW126" s="54"/>
      <c r="ETX126" s="54"/>
      <c r="ETY126" s="54"/>
      <c r="ETZ126" s="54"/>
      <c r="EUA126" s="54"/>
      <c r="EUB126" s="54"/>
      <c r="EUC126" s="54"/>
      <c r="EUD126" s="54"/>
      <c r="EUE126" s="54"/>
      <c r="EUF126" s="54"/>
      <c r="EUG126" s="54"/>
      <c r="EUH126" s="54"/>
      <c r="EUI126" s="54"/>
      <c r="EUJ126" s="54"/>
      <c r="EUK126" s="54"/>
      <c r="EUL126" s="54"/>
      <c r="EUM126" s="54"/>
      <c r="EUN126" s="54"/>
      <c r="EUO126" s="54"/>
      <c r="EUP126" s="54"/>
      <c r="EUQ126" s="54"/>
      <c r="EUR126" s="54"/>
      <c r="EUS126" s="54"/>
      <c r="EUT126" s="54"/>
      <c r="EUU126" s="54"/>
      <c r="EUV126" s="54"/>
      <c r="EUW126" s="54"/>
      <c r="EUX126" s="54"/>
      <c r="EUY126" s="54"/>
      <c r="EUZ126" s="54"/>
      <c r="EVA126" s="54"/>
      <c r="EVB126" s="54"/>
      <c r="EVC126" s="54"/>
      <c r="EVD126" s="54"/>
      <c r="EVE126" s="54"/>
      <c r="EVF126" s="54"/>
      <c r="EVG126" s="54"/>
      <c r="EVH126" s="54"/>
      <c r="EVI126" s="54"/>
      <c r="EVJ126" s="54"/>
      <c r="EVK126" s="54"/>
      <c r="EVL126" s="54"/>
      <c r="EVM126" s="54"/>
      <c r="EVN126" s="54"/>
      <c r="EVO126" s="54"/>
      <c r="EVP126" s="54"/>
      <c r="EVQ126" s="54"/>
      <c r="EVR126" s="54"/>
      <c r="EVS126" s="54"/>
      <c r="EVT126" s="54"/>
      <c r="EVU126" s="54"/>
      <c r="EVV126" s="54"/>
      <c r="EVW126" s="54"/>
      <c r="EVX126" s="54"/>
      <c r="EVY126" s="54"/>
      <c r="EVZ126" s="54"/>
      <c r="EWA126" s="54"/>
      <c r="EWB126" s="54"/>
      <c r="EWC126" s="54"/>
      <c r="EWD126" s="54"/>
      <c r="EWE126" s="54"/>
      <c r="EWF126" s="54"/>
      <c r="EWG126" s="54"/>
      <c r="EWH126" s="54"/>
      <c r="EWI126" s="54"/>
      <c r="EWJ126" s="54"/>
      <c r="EWK126" s="54"/>
      <c r="EWL126" s="54"/>
      <c r="EWM126" s="54"/>
      <c r="EWN126" s="54"/>
      <c r="EWO126" s="54"/>
      <c r="EWP126" s="54"/>
      <c r="EWQ126" s="54"/>
      <c r="EWR126" s="54"/>
      <c r="EWS126" s="54"/>
      <c r="EWT126" s="54"/>
      <c r="EWU126" s="54"/>
      <c r="EWV126" s="54"/>
      <c r="EWW126" s="54"/>
      <c r="EWX126" s="54"/>
      <c r="EWY126" s="54"/>
      <c r="EWZ126" s="54"/>
      <c r="EXA126" s="54"/>
      <c r="EXB126" s="54"/>
      <c r="EXC126" s="54"/>
      <c r="EXD126" s="54"/>
      <c r="EXE126" s="54"/>
      <c r="EXF126" s="54"/>
      <c r="EXG126" s="54"/>
      <c r="EXH126" s="54"/>
      <c r="EXI126" s="54"/>
      <c r="EXJ126" s="54"/>
      <c r="EXK126" s="54"/>
      <c r="EXL126" s="54"/>
      <c r="EXM126" s="54"/>
      <c r="EXN126" s="54"/>
      <c r="EXO126" s="54"/>
      <c r="EXP126" s="54"/>
      <c r="EXQ126" s="54"/>
      <c r="EXR126" s="54"/>
      <c r="EXS126" s="54"/>
      <c r="EXT126" s="54"/>
      <c r="EXU126" s="54"/>
      <c r="EXV126" s="54"/>
      <c r="EXW126" s="54"/>
      <c r="EXX126" s="54"/>
      <c r="EXY126" s="54"/>
      <c r="EXZ126" s="54"/>
      <c r="EYA126" s="54"/>
      <c r="EYB126" s="54"/>
      <c r="EYC126" s="54"/>
      <c r="EYD126" s="54"/>
      <c r="EYE126" s="54"/>
      <c r="EYF126" s="54"/>
      <c r="EYG126" s="54"/>
      <c r="EYH126" s="54"/>
      <c r="EYI126" s="54"/>
      <c r="EYJ126" s="54"/>
      <c r="EYK126" s="54"/>
      <c r="EYL126" s="54"/>
      <c r="EYM126" s="54"/>
      <c r="EYN126" s="54"/>
      <c r="EYO126" s="54"/>
      <c r="EYP126" s="54"/>
      <c r="EYQ126" s="54"/>
      <c r="EYR126" s="54"/>
      <c r="EYS126" s="54"/>
      <c r="EYT126" s="54"/>
      <c r="EYU126" s="54"/>
      <c r="EYV126" s="54"/>
      <c r="EYW126" s="54"/>
      <c r="EYX126" s="54"/>
      <c r="EYY126" s="54"/>
      <c r="EYZ126" s="54"/>
      <c r="EZA126" s="54"/>
      <c r="EZB126" s="54"/>
      <c r="EZC126" s="54"/>
      <c r="EZD126" s="54"/>
      <c r="EZE126" s="54"/>
      <c r="EZF126" s="54"/>
      <c r="EZG126" s="54"/>
      <c r="EZH126" s="54"/>
      <c r="EZI126" s="54"/>
      <c r="EZJ126" s="54"/>
      <c r="EZK126" s="54"/>
      <c r="EZL126" s="54"/>
      <c r="EZM126" s="54"/>
      <c r="EZN126" s="54"/>
      <c r="EZO126" s="54"/>
      <c r="EZP126" s="54"/>
      <c r="EZQ126" s="54"/>
      <c r="EZR126" s="54"/>
      <c r="EZS126" s="54"/>
      <c r="EZT126" s="54"/>
      <c r="EZU126" s="54"/>
      <c r="EZV126" s="54"/>
      <c r="EZW126" s="54"/>
      <c r="EZX126" s="54"/>
      <c r="EZY126" s="54"/>
      <c r="EZZ126" s="54"/>
      <c r="FAA126" s="54"/>
      <c r="FAB126" s="54"/>
      <c r="FAC126" s="54"/>
      <c r="FAD126" s="54"/>
      <c r="FAE126" s="54"/>
      <c r="FAF126" s="54"/>
      <c r="FAG126" s="54"/>
      <c r="FAH126" s="54"/>
      <c r="FAI126" s="54"/>
      <c r="FAJ126" s="54"/>
      <c r="FAK126" s="54"/>
      <c r="FAL126" s="54"/>
      <c r="FAM126" s="54"/>
      <c r="FAN126" s="54"/>
      <c r="FAO126" s="54"/>
      <c r="FAP126" s="54"/>
      <c r="FAQ126" s="54"/>
      <c r="FAR126" s="54"/>
      <c r="FAS126" s="54"/>
      <c r="FAT126" s="54"/>
      <c r="FAU126" s="54"/>
      <c r="FAV126" s="54"/>
      <c r="FAW126" s="54"/>
      <c r="FAX126" s="54"/>
      <c r="FAY126" s="54"/>
      <c r="FAZ126" s="54"/>
      <c r="FBA126" s="54"/>
      <c r="FBB126" s="54"/>
      <c r="FBC126" s="54"/>
      <c r="FBD126" s="54"/>
      <c r="FBE126" s="54"/>
      <c r="FBF126" s="54"/>
      <c r="FBG126" s="54"/>
      <c r="FBH126" s="54"/>
      <c r="FBI126" s="54"/>
      <c r="FBJ126" s="54"/>
      <c r="FBK126" s="54"/>
      <c r="FBL126" s="54"/>
      <c r="FBM126" s="54"/>
      <c r="FBN126" s="54"/>
      <c r="FBO126" s="54"/>
      <c r="FBP126" s="54"/>
      <c r="FBQ126" s="54"/>
      <c r="FBR126" s="54"/>
      <c r="FBS126" s="54"/>
      <c r="FBT126" s="54"/>
      <c r="FBU126" s="54"/>
      <c r="FBV126" s="54"/>
      <c r="FBW126" s="54"/>
      <c r="FBX126" s="54"/>
      <c r="FBY126" s="54"/>
      <c r="FBZ126" s="54"/>
      <c r="FCA126" s="54"/>
      <c r="FCB126" s="54"/>
      <c r="FCC126" s="54"/>
      <c r="FCD126" s="54"/>
      <c r="FCE126" s="54"/>
      <c r="FCF126" s="54"/>
      <c r="FCG126" s="54"/>
      <c r="FCH126" s="54"/>
      <c r="FCI126" s="54"/>
      <c r="FCJ126" s="54"/>
      <c r="FCK126" s="54"/>
      <c r="FCL126" s="54"/>
      <c r="FCM126" s="54"/>
      <c r="FCN126" s="54"/>
      <c r="FCO126" s="54"/>
      <c r="FCP126" s="54"/>
      <c r="FCQ126" s="54"/>
      <c r="FCR126" s="54"/>
      <c r="FCS126" s="54"/>
      <c r="FCT126" s="54"/>
      <c r="FCU126" s="54"/>
      <c r="FCV126" s="54"/>
      <c r="FCW126" s="54"/>
      <c r="FCX126" s="54"/>
      <c r="FCY126" s="54"/>
      <c r="FCZ126" s="54"/>
      <c r="FDA126" s="54"/>
      <c r="FDB126" s="54"/>
      <c r="FDC126" s="54"/>
      <c r="FDD126" s="54"/>
      <c r="FDE126" s="54"/>
      <c r="FDF126" s="54"/>
      <c r="FDG126" s="54"/>
      <c r="FDH126" s="54"/>
      <c r="FDI126" s="54"/>
      <c r="FDJ126" s="54"/>
      <c r="FDK126" s="54"/>
      <c r="FDL126" s="54"/>
      <c r="FDM126" s="54"/>
      <c r="FDN126" s="54"/>
      <c r="FDO126" s="54"/>
      <c r="FDP126" s="54"/>
      <c r="FDQ126" s="54"/>
      <c r="FDR126" s="54"/>
      <c r="FDS126" s="54"/>
      <c r="FDT126" s="54"/>
      <c r="FDU126" s="54"/>
      <c r="FDV126" s="54"/>
      <c r="FDW126" s="54"/>
      <c r="FDX126" s="54"/>
      <c r="FDY126" s="54"/>
      <c r="FDZ126" s="54"/>
      <c r="FEA126" s="54"/>
      <c r="FEB126" s="54"/>
      <c r="FEC126" s="54"/>
      <c r="FED126" s="54"/>
      <c r="FEE126" s="54"/>
      <c r="FEF126" s="54"/>
      <c r="FEG126" s="54"/>
      <c r="FEH126" s="54"/>
      <c r="FEI126" s="54"/>
      <c r="FEJ126" s="54"/>
      <c r="FEK126" s="54"/>
      <c r="FEL126" s="54"/>
      <c r="FEM126" s="54"/>
      <c r="FEN126" s="54"/>
      <c r="FEO126" s="54"/>
      <c r="FEP126" s="54"/>
      <c r="FEQ126" s="54"/>
      <c r="FER126" s="54"/>
      <c r="FES126" s="54"/>
      <c r="FET126" s="54"/>
      <c r="FEU126" s="54"/>
      <c r="FEV126" s="54"/>
      <c r="FEW126" s="54"/>
      <c r="FEX126" s="54"/>
      <c r="FEY126" s="54"/>
      <c r="FEZ126" s="54"/>
      <c r="FFA126" s="54"/>
      <c r="FFB126" s="54"/>
      <c r="FFC126" s="54"/>
      <c r="FFD126" s="54"/>
      <c r="FFE126" s="54"/>
      <c r="FFF126" s="54"/>
      <c r="FFG126" s="54"/>
      <c r="FFH126" s="54"/>
      <c r="FFI126" s="54"/>
      <c r="FFJ126" s="54"/>
      <c r="FFK126" s="54"/>
      <c r="FFL126" s="54"/>
      <c r="FFM126" s="54"/>
      <c r="FFN126" s="54"/>
      <c r="FFO126" s="54"/>
      <c r="FFP126" s="54"/>
      <c r="FFQ126" s="54"/>
      <c r="FFR126" s="54"/>
      <c r="FFS126" s="54"/>
      <c r="FFT126" s="54"/>
      <c r="FFU126" s="54"/>
      <c r="FFV126" s="54"/>
      <c r="FFW126" s="54"/>
      <c r="FFX126" s="54"/>
      <c r="FFY126" s="54"/>
      <c r="FFZ126" s="54"/>
      <c r="FGA126" s="54"/>
      <c r="FGB126" s="54"/>
      <c r="FGC126" s="54"/>
      <c r="FGD126" s="54"/>
      <c r="FGE126" s="54"/>
      <c r="FGF126" s="54"/>
      <c r="FGG126" s="54"/>
      <c r="FGH126" s="54"/>
      <c r="FGI126" s="54"/>
      <c r="FGJ126" s="54"/>
      <c r="FGK126" s="54"/>
      <c r="FGL126" s="54"/>
      <c r="FGM126" s="54"/>
      <c r="FGN126" s="54"/>
      <c r="FGO126" s="54"/>
      <c r="FGP126" s="54"/>
      <c r="FGQ126" s="54"/>
      <c r="FGR126" s="54"/>
      <c r="FGS126" s="54"/>
      <c r="FGT126" s="54"/>
      <c r="FGU126" s="54"/>
      <c r="FGV126" s="54"/>
      <c r="FGW126" s="54"/>
      <c r="FGX126" s="54"/>
      <c r="FGY126" s="54"/>
      <c r="FGZ126" s="54"/>
      <c r="FHA126" s="54"/>
      <c r="FHB126" s="54"/>
      <c r="FHC126" s="54"/>
      <c r="FHD126" s="54"/>
      <c r="FHE126" s="54"/>
      <c r="FHF126" s="54"/>
      <c r="FHG126" s="54"/>
      <c r="FHH126" s="54"/>
      <c r="FHI126" s="54"/>
      <c r="FHJ126" s="54"/>
      <c r="FHK126" s="54"/>
      <c r="FHL126" s="54"/>
      <c r="FHM126" s="54"/>
      <c r="FHN126" s="54"/>
      <c r="FHO126" s="54"/>
      <c r="FHP126" s="54"/>
      <c r="FHQ126" s="54"/>
      <c r="FHR126" s="54"/>
      <c r="FHS126" s="54"/>
      <c r="FHT126" s="54"/>
      <c r="FHU126" s="54"/>
      <c r="FHV126" s="54"/>
      <c r="FHW126" s="54"/>
      <c r="FHX126" s="54"/>
      <c r="FHY126" s="54"/>
      <c r="FHZ126" s="54"/>
      <c r="FIA126" s="54"/>
      <c r="FIB126" s="54"/>
      <c r="FIC126" s="54"/>
      <c r="FID126" s="54"/>
      <c r="FIE126" s="54"/>
      <c r="FIF126" s="54"/>
      <c r="FIG126" s="54"/>
      <c r="FIH126" s="54"/>
      <c r="FII126" s="54"/>
      <c r="FIJ126" s="54"/>
      <c r="FIK126" s="54"/>
      <c r="FIL126" s="54"/>
      <c r="FIM126" s="54"/>
      <c r="FIN126" s="54"/>
      <c r="FIO126" s="54"/>
      <c r="FIP126" s="54"/>
      <c r="FIQ126" s="54"/>
      <c r="FIR126" s="54"/>
      <c r="FIS126" s="54"/>
      <c r="FIT126" s="54"/>
      <c r="FIU126" s="54"/>
      <c r="FIV126" s="54"/>
      <c r="FIW126" s="54"/>
      <c r="FIX126" s="54"/>
      <c r="FIY126" s="54"/>
      <c r="FIZ126" s="54"/>
      <c r="FJA126" s="54"/>
      <c r="FJB126" s="54"/>
      <c r="FJC126" s="54"/>
      <c r="FJD126" s="54"/>
      <c r="FJE126" s="54"/>
      <c r="FJF126" s="54"/>
      <c r="FJG126" s="54"/>
      <c r="FJH126" s="54"/>
      <c r="FJI126" s="54"/>
      <c r="FJJ126" s="54"/>
      <c r="FJK126" s="54"/>
      <c r="FJL126" s="54"/>
      <c r="FJM126" s="54"/>
      <c r="FJN126" s="54"/>
      <c r="FJO126" s="54"/>
      <c r="FJP126" s="54"/>
      <c r="FJQ126" s="54"/>
      <c r="FJR126" s="54"/>
      <c r="FJS126" s="54"/>
      <c r="FJT126" s="54"/>
      <c r="FJU126" s="54"/>
      <c r="FJV126" s="54"/>
      <c r="FJW126" s="54"/>
      <c r="FJX126" s="54"/>
      <c r="FJY126" s="54"/>
      <c r="FJZ126" s="54"/>
      <c r="FKA126" s="54"/>
      <c r="FKB126" s="54"/>
      <c r="FKC126" s="54"/>
      <c r="FKD126" s="54"/>
      <c r="FKE126" s="54"/>
      <c r="FKF126" s="54"/>
      <c r="FKG126" s="54"/>
      <c r="FKH126" s="54"/>
      <c r="FKI126" s="54"/>
      <c r="FKJ126" s="54"/>
      <c r="FKK126" s="54"/>
      <c r="FKL126" s="54"/>
      <c r="FKM126" s="54"/>
      <c r="FKN126" s="54"/>
      <c r="FKO126" s="54"/>
      <c r="FKP126" s="54"/>
      <c r="FKQ126" s="54"/>
      <c r="FKR126" s="54"/>
      <c r="FKS126" s="54"/>
      <c r="FKT126" s="54"/>
      <c r="FKU126" s="54"/>
      <c r="FKV126" s="54"/>
      <c r="FKW126" s="54"/>
      <c r="FKX126" s="54"/>
      <c r="FKY126" s="54"/>
      <c r="FKZ126" s="54"/>
      <c r="FLA126" s="54"/>
      <c r="FLB126" s="54"/>
      <c r="FLC126" s="54"/>
      <c r="FLD126" s="54"/>
      <c r="FLE126" s="54"/>
      <c r="FLF126" s="54"/>
      <c r="FLG126" s="54"/>
      <c r="FLH126" s="54"/>
      <c r="FLI126" s="54"/>
      <c r="FLJ126" s="54"/>
      <c r="FLK126" s="54"/>
      <c r="FLL126" s="54"/>
      <c r="FLM126" s="54"/>
      <c r="FLN126" s="54"/>
      <c r="FLO126" s="54"/>
      <c r="FLP126" s="54"/>
      <c r="FLQ126" s="54"/>
      <c r="FLR126" s="54"/>
      <c r="FLS126" s="54"/>
      <c r="FLT126" s="54"/>
      <c r="FLU126" s="54"/>
      <c r="FLV126" s="54"/>
      <c r="FLW126" s="54"/>
      <c r="FLX126" s="54"/>
      <c r="FLY126" s="54"/>
      <c r="FLZ126" s="54"/>
      <c r="FMA126" s="54"/>
      <c r="FMB126" s="54"/>
      <c r="FMC126" s="54"/>
      <c r="FMD126" s="54"/>
      <c r="FME126" s="54"/>
      <c r="FMF126" s="54"/>
      <c r="FMG126" s="54"/>
      <c r="FMH126" s="54"/>
      <c r="FMI126" s="54"/>
      <c r="FMJ126" s="54"/>
      <c r="FMK126" s="54"/>
      <c r="FML126" s="54"/>
      <c r="FMM126" s="54"/>
      <c r="FMN126" s="54"/>
      <c r="FMO126" s="54"/>
      <c r="FMP126" s="54"/>
      <c r="FMQ126" s="54"/>
      <c r="FMR126" s="54"/>
      <c r="FMS126" s="54"/>
      <c r="FMT126" s="54"/>
      <c r="FMU126" s="54"/>
      <c r="FMV126" s="54"/>
      <c r="FMW126" s="54"/>
      <c r="FMX126" s="54"/>
      <c r="FMY126" s="54"/>
      <c r="FMZ126" s="54"/>
      <c r="FNA126" s="54"/>
      <c r="FNB126" s="54"/>
      <c r="FNC126" s="54"/>
      <c r="FND126" s="54"/>
      <c r="FNE126" s="54"/>
      <c r="FNF126" s="54"/>
      <c r="FNG126" s="54"/>
      <c r="FNH126" s="54"/>
      <c r="FNI126" s="54"/>
      <c r="FNJ126" s="54"/>
      <c r="FNK126" s="54"/>
      <c r="FNL126" s="54"/>
      <c r="FNM126" s="54"/>
      <c r="FNN126" s="54"/>
      <c r="FNO126" s="54"/>
      <c r="FNP126" s="54"/>
      <c r="FNQ126" s="54"/>
      <c r="FNR126" s="54"/>
      <c r="FNS126" s="54"/>
      <c r="FNT126" s="54"/>
      <c r="FNU126" s="54"/>
      <c r="FNV126" s="54"/>
      <c r="FNW126" s="54"/>
      <c r="FNX126" s="54"/>
      <c r="FNY126" s="54"/>
      <c r="FNZ126" s="54"/>
      <c r="FOA126" s="54"/>
      <c r="FOB126" s="54"/>
      <c r="FOC126" s="54"/>
      <c r="FOD126" s="54"/>
      <c r="FOE126" s="54"/>
      <c r="FOF126" s="54"/>
      <c r="FOG126" s="54"/>
      <c r="FOH126" s="54"/>
      <c r="FOI126" s="54"/>
      <c r="FOJ126" s="54"/>
      <c r="FOK126" s="54"/>
      <c r="FOL126" s="54"/>
      <c r="FOM126" s="54"/>
      <c r="FON126" s="54"/>
      <c r="FOO126" s="54"/>
      <c r="FOP126" s="54"/>
      <c r="FOQ126" s="54"/>
      <c r="FOR126" s="54"/>
      <c r="FOS126" s="54"/>
      <c r="FOT126" s="54"/>
      <c r="FOU126" s="54"/>
      <c r="FOV126" s="54"/>
      <c r="FOW126" s="54"/>
      <c r="FOX126" s="54"/>
      <c r="FOY126" s="54"/>
      <c r="FOZ126" s="54"/>
      <c r="FPA126" s="54"/>
      <c r="FPB126" s="54"/>
      <c r="FPC126" s="54"/>
      <c r="FPD126" s="54"/>
      <c r="FPE126" s="54"/>
      <c r="FPF126" s="54"/>
      <c r="FPG126" s="54"/>
      <c r="FPH126" s="54"/>
      <c r="FPI126" s="54"/>
      <c r="FPJ126" s="54"/>
      <c r="FPK126" s="54"/>
      <c r="FPL126" s="54"/>
      <c r="FPM126" s="54"/>
      <c r="FPN126" s="54"/>
      <c r="FPO126" s="54"/>
      <c r="FPP126" s="54"/>
      <c r="FPQ126" s="54"/>
      <c r="FPR126" s="54"/>
      <c r="FPS126" s="54"/>
      <c r="FPT126" s="54"/>
      <c r="FPU126" s="54"/>
      <c r="FPV126" s="54"/>
      <c r="FPW126" s="54"/>
      <c r="FPX126" s="54"/>
      <c r="FPY126" s="54"/>
      <c r="FPZ126" s="54"/>
      <c r="FQA126" s="54"/>
      <c r="FQB126" s="54"/>
      <c r="FQC126" s="54"/>
      <c r="FQD126" s="54"/>
      <c r="FQE126" s="54"/>
      <c r="FQF126" s="54"/>
      <c r="FQG126" s="54"/>
      <c r="FQH126" s="54"/>
      <c r="FQI126" s="54"/>
      <c r="FQJ126" s="54"/>
      <c r="FQK126" s="54"/>
      <c r="FQL126" s="54"/>
      <c r="FQM126" s="54"/>
      <c r="FQN126" s="54"/>
      <c r="FQO126" s="54"/>
      <c r="FQP126" s="54"/>
      <c r="FQQ126" s="54"/>
      <c r="FQR126" s="54"/>
      <c r="FQS126" s="54"/>
      <c r="FQT126" s="54"/>
      <c r="FQU126" s="54"/>
      <c r="FQV126" s="54"/>
      <c r="FQW126" s="54"/>
      <c r="FQX126" s="54"/>
      <c r="FQY126" s="54"/>
      <c r="FQZ126" s="54"/>
      <c r="FRA126" s="54"/>
      <c r="FRB126" s="54"/>
      <c r="FRC126" s="54"/>
      <c r="FRD126" s="54"/>
      <c r="FRE126" s="54"/>
      <c r="FRF126" s="54"/>
      <c r="FRG126" s="54"/>
      <c r="FRH126" s="54"/>
      <c r="FRI126" s="54"/>
      <c r="FRJ126" s="54"/>
      <c r="FRK126" s="54"/>
      <c r="FRL126" s="54"/>
      <c r="FRM126" s="54"/>
      <c r="FRN126" s="54"/>
      <c r="FRO126" s="54"/>
      <c r="FRP126" s="54"/>
      <c r="FRQ126" s="54"/>
      <c r="FRR126" s="54"/>
      <c r="FRS126" s="54"/>
      <c r="FRT126" s="54"/>
      <c r="FRU126" s="54"/>
      <c r="FRV126" s="54"/>
      <c r="FRW126" s="54"/>
      <c r="FRX126" s="54"/>
      <c r="FRY126" s="54"/>
      <c r="FRZ126" s="54"/>
      <c r="FSA126" s="54"/>
      <c r="FSB126" s="54"/>
      <c r="FSC126" s="54"/>
      <c r="FSD126" s="54"/>
      <c r="FSE126" s="54"/>
      <c r="FSF126" s="54"/>
      <c r="FSG126" s="54"/>
      <c r="FSH126" s="54"/>
      <c r="FSI126" s="54"/>
      <c r="FSJ126" s="54"/>
      <c r="FSK126" s="54"/>
      <c r="FSL126" s="54"/>
      <c r="FSM126" s="54"/>
      <c r="FSN126" s="54"/>
      <c r="FSO126" s="54"/>
      <c r="FSP126" s="54"/>
      <c r="FSQ126" s="54"/>
      <c r="FSR126" s="54"/>
      <c r="FSS126" s="54"/>
      <c r="FST126" s="54"/>
      <c r="FSU126" s="54"/>
      <c r="FSV126" s="54"/>
      <c r="FSW126" s="54"/>
      <c r="FSX126" s="54"/>
      <c r="FSY126" s="54"/>
      <c r="FSZ126" s="54"/>
      <c r="FTA126" s="54"/>
      <c r="FTB126" s="54"/>
      <c r="FTC126" s="54"/>
      <c r="FTD126" s="54"/>
      <c r="FTE126" s="54"/>
      <c r="FTF126" s="54"/>
      <c r="FTG126" s="54"/>
      <c r="FTH126" s="54"/>
      <c r="FTI126" s="54"/>
      <c r="FTJ126" s="54"/>
      <c r="FTK126" s="54"/>
      <c r="FTL126" s="54"/>
      <c r="FTM126" s="54"/>
      <c r="FTN126" s="54"/>
      <c r="FTO126" s="54"/>
      <c r="FTP126" s="54"/>
      <c r="FTQ126" s="54"/>
      <c r="FTR126" s="54"/>
      <c r="FTS126" s="54"/>
      <c r="FTT126" s="54"/>
      <c r="FTU126" s="54"/>
      <c r="FTV126" s="54"/>
      <c r="FTW126" s="54"/>
      <c r="FTX126" s="54"/>
      <c r="FTY126" s="54"/>
      <c r="FTZ126" s="54"/>
      <c r="FUA126" s="54"/>
      <c r="FUB126" s="54"/>
      <c r="FUC126" s="54"/>
      <c r="FUD126" s="54"/>
      <c r="FUE126" s="54"/>
      <c r="FUF126" s="54"/>
      <c r="FUG126" s="54"/>
      <c r="FUH126" s="54"/>
      <c r="FUI126" s="54"/>
      <c r="FUJ126" s="54"/>
      <c r="FUK126" s="54"/>
      <c r="FUL126" s="54"/>
      <c r="FUM126" s="54"/>
      <c r="FUN126" s="54"/>
      <c r="FUO126" s="54"/>
      <c r="FUP126" s="54"/>
      <c r="FUQ126" s="54"/>
      <c r="FUR126" s="54"/>
      <c r="FUS126" s="54"/>
      <c r="FUT126" s="54"/>
      <c r="FUU126" s="54"/>
      <c r="FUV126" s="54"/>
      <c r="FUW126" s="54"/>
      <c r="FUX126" s="54"/>
      <c r="FUY126" s="54"/>
      <c r="FUZ126" s="54"/>
      <c r="FVA126" s="54"/>
      <c r="FVB126" s="54"/>
      <c r="FVC126" s="54"/>
      <c r="FVD126" s="54"/>
      <c r="FVE126" s="54"/>
      <c r="FVF126" s="54"/>
      <c r="FVG126" s="54"/>
      <c r="FVH126" s="54"/>
      <c r="FVI126" s="54"/>
      <c r="FVJ126" s="54"/>
      <c r="FVK126" s="54"/>
      <c r="FVL126" s="54"/>
      <c r="FVM126" s="54"/>
      <c r="FVN126" s="54"/>
      <c r="FVO126" s="54"/>
      <c r="FVP126" s="54"/>
      <c r="FVQ126" s="54"/>
      <c r="FVR126" s="54"/>
      <c r="FVS126" s="54"/>
      <c r="FVT126" s="54"/>
      <c r="FVU126" s="54"/>
      <c r="FVV126" s="54"/>
      <c r="FVW126" s="54"/>
      <c r="FVX126" s="54"/>
      <c r="FVY126" s="54"/>
      <c r="FVZ126" s="54"/>
      <c r="FWA126" s="54"/>
      <c r="FWB126" s="54"/>
      <c r="FWC126" s="54"/>
      <c r="FWD126" s="54"/>
      <c r="FWE126" s="54"/>
      <c r="FWF126" s="54"/>
      <c r="FWG126" s="54"/>
      <c r="FWH126" s="54"/>
      <c r="FWI126" s="54"/>
      <c r="FWJ126" s="54"/>
      <c r="FWK126" s="54"/>
      <c r="FWL126" s="54"/>
      <c r="FWM126" s="54"/>
      <c r="FWN126" s="54"/>
      <c r="FWO126" s="54"/>
      <c r="FWP126" s="54"/>
      <c r="FWQ126" s="54"/>
      <c r="FWR126" s="54"/>
      <c r="FWS126" s="54"/>
      <c r="FWT126" s="54"/>
      <c r="FWU126" s="54"/>
      <c r="FWV126" s="54"/>
      <c r="FWW126" s="54"/>
      <c r="FWX126" s="54"/>
      <c r="FWY126" s="54"/>
      <c r="FWZ126" s="54"/>
      <c r="FXA126" s="54"/>
      <c r="FXB126" s="54"/>
      <c r="FXC126" s="54"/>
      <c r="FXD126" s="54"/>
      <c r="FXE126" s="54"/>
      <c r="FXF126" s="54"/>
      <c r="FXG126" s="54"/>
      <c r="FXH126" s="54"/>
      <c r="FXI126" s="54"/>
      <c r="FXJ126" s="54"/>
      <c r="FXK126" s="54"/>
      <c r="FXL126" s="54"/>
      <c r="FXM126" s="54"/>
      <c r="FXN126" s="54"/>
      <c r="FXO126" s="54"/>
      <c r="FXP126" s="54"/>
      <c r="FXQ126" s="54"/>
      <c r="FXR126" s="54"/>
      <c r="FXS126" s="54"/>
      <c r="FXT126" s="54"/>
      <c r="FXU126" s="54"/>
      <c r="FXV126" s="54"/>
      <c r="FXW126" s="54"/>
      <c r="FXX126" s="54"/>
      <c r="FXY126" s="54"/>
      <c r="FXZ126" s="54"/>
      <c r="FYA126" s="54"/>
      <c r="FYB126" s="54"/>
      <c r="FYC126" s="54"/>
      <c r="FYD126" s="54"/>
      <c r="FYE126" s="54"/>
      <c r="FYF126" s="54"/>
      <c r="FYG126" s="54"/>
      <c r="FYH126" s="54"/>
      <c r="FYI126" s="54"/>
      <c r="FYJ126" s="54"/>
      <c r="FYK126" s="54"/>
      <c r="FYL126" s="54"/>
      <c r="FYM126" s="54"/>
      <c r="FYN126" s="54"/>
      <c r="FYO126" s="54"/>
      <c r="FYP126" s="54"/>
      <c r="FYQ126" s="54"/>
      <c r="FYR126" s="54"/>
      <c r="FYS126" s="54"/>
      <c r="FYT126" s="54"/>
      <c r="FYU126" s="54"/>
      <c r="FYV126" s="54"/>
      <c r="FYW126" s="54"/>
      <c r="FYX126" s="54"/>
      <c r="FYY126" s="54"/>
      <c r="FYZ126" s="54"/>
      <c r="FZA126" s="54"/>
      <c r="FZB126" s="54"/>
      <c r="FZC126" s="54"/>
      <c r="FZD126" s="54"/>
      <c r="FZE126" s="54"/>
      <c r="FZF126" s="54"/>
      <c r="FZG126" s="54"/>
      <c r="FZH126" s="54"/>
      <c r="FZI126" s="54"/>
      <c r="FZJ126" s="54"/>
      <c r="FZK126" s="54"/>
      <c r="FZL126" s="54"/>
      <c r="FZM126" s="54"/>
      <c r="FZN126" s="54"/>
      <c r="FZO126" s="54"/>
      <c r="FZP126" s="54"/>
      <c r="FZQ126" s="54"/>
      <c r="FZR126" s="54"/>
      <c r="FZS126" s="54"/>
      <c r="FZT126" s="54"/>
      <c r="FZU126" s="54"/>
      <c r="FZV126" s="54"/>
      <c r="FZW126" s="54"/>
      <c r="FZX126" s="54"/>
      <c r="FZY126" s="54"/>
      <c r="FZZ126" s="54"/>
      <c r="GAA126" s="54"/>
      <c r="GAB126" s="54"/>
      <c r="GAC126" s="54"/>
      <c r="GAD126" s="54"/>
      <c r="GAE126" s="54"/>
      <c r="GAF126" s="54"/>
      <c r="GAG126" s="54"/>
      <c r="GAH126" s="54"/>
      <c r="GAI126" s="54"/>
      <c r="GAJ126" s="54"/>
      <c r="GAK126" s="54"/>
      <c r="GAL126" s="54"/>
      <c r="GAM126" s="54"/>
      <c r="GAN126" s="54"/>
      <c r="GAO126" s="54"/>
      <c r="GAP126" s="54"/>
      <c r="GAQ126" s="54"/>
      <c r="GAR126" s="54"/>
      <c r="GAS126" s="54"/>
      <c r="GAT126" s="54"/>
      <c r="GAU126" s="54"/>
      <c r="GAV126" s="54"/>
      <c r="GAW126" s="54"/>
      <c r="GAX126" s="54"/>
      <c r="GAY126" s="54"/>
      <c r="GAZ126" s="54"/>
      <c r="GBA126" s="54"/>
      <c r="GBB126" s="54"/>
      <c r="GBC126" s="54"/>
      <c r="GBD126" s="54"/>
      <c r="GBE126" s="54"/>
      <c r="GBF126" s="54"/>
      <c r="GBG126" s="54"/>
      <c r="GBH126" s="54"/>
      <c r="GBI126" s="54"/>
      <c r="GBJ126" s="54"/>
      <c r="GBK126" s="54"/>
      <c r="GBL126" s="54"/>
      <c r="GBM126" s="54"/>
      <c r="GBN126" s="54"/>
      <c r="GBO126" s="54"/>
      <c r="GBP126" s="54"/>
      <c r="GBQ126" s="54"/>
      <c r="GBR126" s="54"/>
      <c r="GBS126" s="54"/>
      <c r="GBT126" s="54"/>
      <c r="GBU126" s="54"/>
      <c r="GBV126" s="54"/>
      <c r="GBW126" s="54"/>
      <c r="GBX126" s="54"/>
      <c r="GBY126" s="54"/>
      <c r="GBZ126" s="54"/>
      <c r="GCA126" s="54"/>
      <c r="GCB126" s="54"/>
      <c r="GCC126" s="54"/>
      <c r="GCD126" s="54"/>
      <c r="GCE126" s="54"/>
      <c r="GCF126" s="54"/>
      <c r="GCG126" s="54"/>
      <c r="GCH126" s="54"/>
      <c r="GCI126" s="54"/>
      <c r="GCJ126" s="54"/>
      <c r="GCK126" s="54"/>
      <c r="GCL126" s="54"/>
      <c r="GCM126" s="54"/>
      <c r="GCN126" s="54"/>
      <c r="GCO126" s="54"/>
      <c r="GCP126" s="54"/>
      <c r="GCQ126" s="54"/>
      <c r="GCR126" s="54"/>
      <c r="GCS126" s="54"/>
      <c r="GCT126" s="54"/>
      <c r="GCU126" s="54"/>
      <c r="GCV126" s="54"/>
      <c r="GCW126" s="54"/>
      <c r="GCX126" s="54"/>
      <c r="GCY126" s="54"/>
      <c r="GCZ126" s="54"/>
      <c r="GDA126" s="54"/>
      <c r="GDB126" s="54"/>
      <c r="GDC126" s="54"/>
      <c r="GDD126" s="54"/>
      <c r="GDE126" s="54"/>
      <c r="GDF126" s="54"/>
      <c r="GDG126" s="54"/>
      <c r="GDH126" s="54"/>
      <c r="GDI126" s="54"/>
      <c r="GDJ126" s="54"/>
      <c r="GDK126" s="54"/>
      <c r="GDL126" s="54"/>
      <c r="GDM126" s="54"/>
      <c r="GDN126" s="54"/>
      <c r="GDO126" s="54"/>
      <c r="GDP126" s="54"/>
      <c r="GDQ126" s="54"/>
      <c r="GDR126" s="54"/>
      <c r="GDS126" s="54"/>
      <c r="GDT126" s="54"/>
      <c r="GDU126" s="54"/>
      <c r="GDV126" s="54"/>
      <c r="GDW126" s="54"/>
      <c r="GDX126" s="54"/>
      <c r="GDY126" s="54"/>
      <c r="GDZ126" s="54"/>
      <c r="GEA126" s="54"/>
      <c r="GEB126" s="54"/>
      <c r="GEC126" s="54"/>
      <c r="GED126" s="54"/>
      <c r="GEE126" s="54"/>
      <c r="GEF126" s="54"/>
      <c r="GEG126" s="54"/>
      <c r="GEH126" s="54"/>
      <c r="GEI126" s="54"/>
      <c r="GEJ126" s="54"/>
      <c r="GEK126" s="54"/>
      <c r="GEL126" s="54"/>
      <c r="GEM126" s="54"/>
      <c r="GEN126" s="54"/>
      <c r="GEO126" s="54"/>
      <c r="GEP126" s="54"/>
      <c r="GEQ126" s="54"/>
      <c r="GER126" s="54"/>
      <c r="GES126" s="54"/>
      <c r="GET126" s="54"/>
      <c r="GEU126" s="54"/>
      <c r="GEV126" s="54"/>
      <c r="GEW126" s="54"/>
      <c r="GEX126" s="54"/>
      <c r="GEY126" s="54"/>
      <c r="GEZ126" s="54"/>
      <c r="GFA126" s="54"/>
      <c r="GFB126" s="54"/>
      <c r="GFC126" s="54"/>
      <c r="GFD126" s="54"/>
      <c r="GFE126" s="54"/>
      <c r="GFF126" s="54"/>
      <c r="GFG126" s="54"/>
      <c r="GFH126" s="54"/>
      <c r="GFI126" s="54"/>
      <c r="GFJ126" s="54"/>
      <c r="GFK126" s="54"/>
      <c r="GFL126" s="54"/>
      <c r="GFM126" s="54"/>
      <c r="GFN126" s="54"/>
      <c r="GFO126" s="54"/>
      <c r="GFP126" s="54"/>
      <c r="GFQ126" s="54"/>
      <c r="GFR126" s="54"/>
      <c r="GFS126" s="54"/>
      <c r="GFT126" s="54"/>
      <c r="GFU126" s="54"/>
      <c r="GFV126" s="54"/>
      <c r="GFW126" s="54"/>
      <c r="GFX126" s="54"/>
      <c r="GFY126" s="54"/>
      <c r="GFZ126" s="54"/>
      <c r="GGA126" s="54"/>
      <c r="GGB126" s="54"/>
      <c r="GGC126" s="54"/>
      <c r="GGD126" s="54"/>
      <c r="GGE126" s="54"/>
      <c r="GGF126" s="54"/>
      <c r="GGG126" s="54"/>
      <c r="GGH126" s="54"/>
      <c r="GGI126" s="54"/>
      <c r="GGJ126" s="54"/>
      <c r="GGK126" s="54"/>
      <c r="GGL126" s="54"/>
      <c r="GGM126" s="54"/>
      <c r="GGN126" s="54"/>
      <c r="GGO126" s="54"/>
      <c r="GGP126" s="54"/>
      <c r="GGQ126" s="54"/>
      <c r="GGR126" s="54"/>
      <c r="GGS126" s="54"/>
      <c r="GGT126" s="54"/>
      <c r="GGU126" s="54"/>
      <c r="GGV126" s="54"/>
      <c r="GGW126" s="54"/>
      <c r="GGX126" s="54"/>
      <c r="GGY126" s="54"/>
      <c r="GGZ126" s="54"/>
      <c r="GHA126" s="54"/>
      <c r="GHB126" s="54"/>
      <c r="GHC126" s="54"/>
      <c r="GHD126" s="54"/>
      <c r="GHE126" s="54"/>
      <c r="GHF126" s="54"/>
      <c r="GHG126" s="54"/>
      <c r="GHH126" s="54"/>
      <c r="GHI126" s="54"/>
      <c r="GHJ126" s="54"/>
      <c r="GHK126" s="54"/>
      <c r="GHL126" s="54"/>
      <c r="GHM126" s="54"/>
      <c r="GHN126" s="54"/>
      <c r="GHO126" s="54"/>
      <c r="GHP126" s="54"/>
      <c r="GHQ126" s="54"/>
      <c r="GHR126" s="54"/>
      <c r="GHS126" s="54"/>
      <c r="GHT126" s="54"/>
      <c r="GHU126" s="54"/>
      <c r="GHV126" s="54"/>
      <c r="GHW126" s="54"/>
      <c r="GHX126" s="54"/>
      <c r="GHY126" s="54"/>
      <c r="GHZ126" s="54"/>
      <c r="GIA126" s="54"/>
      <c r="GIB126" s="54"/>
      <c r="GIC126" s="54"/>
      <c r="GID126" s="54"/>
      <c r="GIE126" s="54"/>
      <c r="GIF126" s="54"/>
      <c r="GIG126" s="54"/>
      <c r="GIH126" s="54"/>
      <c r="GII126" s="54"/>
      <c r="GIJ126" s="54"/>
      <c r="GIK126" s="54"/>
      <c r="GIL126" s="54"/>
      <c r="GIM126" s="54"/>
      <c r="GIN126" s="54"/>
      <c r="GIO126" s="54"/>
      <c r="GIP126" s="54"/>
      <c r="GIQ126" s="54"/>
      <c r="GIR126" s="54"/>
      <c r="GIS126" s="54"/>
      <c r="GIT126" s="54"/>
      <c r="GIU126" s="54"/>
      <c r="GIV126" s="54"/>
      <c r="GIW126" s="54"/>
      <c r="GIX126" s="54"/>
      <c r="GIY126" s="54"/>
      <c r="GIZ126" s="54"/>
      <c r="GJA126" s="54"/>
      <c r="GJB126" s="54"/>
      <c r="GJC126" s="54"/>
      <c r="GJD126" s="54"/>
      <c r="GJE126" s="54"/>
      <c r="GJF126" s="54"/>
      <c r="GJG126" s="54"/>
      <c r="GJH126" s="54"/>
      <c r="GJI126" s="54"/>
      <c r="GJJ126" s="54"/>
      <c r="GJK126" s="54"/>
      <c r="GJL126" s="54"/>
      <c r="GJM126" s="54"/>
      <c r="GJN126" s="54"/>
      <c r="GJO126" s="54"/>
      <c r="GJP126" s="54"/>
      <c r="GJQ126" s="54"/>
      <c r="GJR126" s="54"/>
      <c r="GJS126" s="54"/>
      <c r="GJT126" s="54"/>
      <c r="GJU126" s="54"/>
      <c r="GJV126" s="54"/>
      <c r="GJW126" s="54"/>
      <c r="GJX126" s="54"/>
      <c r="GJY126" s="54"/>
      <c r="GJZ126" s="54"/>
      <c r="GKA126" s="54"/>
      <c r="GKB126" s="54"/>
      <c r="GKC126" s="54"/>
      <c r="GKD126" s="54"/>
      <c r="GKE126" s="54"/>
      <c r="GKF126" s="54"/>
      <c r="GKG126" s="54"/>
      <c r="GKH126" s="54"/>
      <c r="GKI126" s="54"/>
      <c r="GKJ126" s="54"/>
      <c r="GKK126" s="54"/>
      <c r="GKL126" s="54"/>
      <c r="GKM126" s="54"/>
      <c r="GKN126" s="54"/>
      <c r="GKO126" s="54"/>
      <c r="GKP126" s="54"/>
      <c r="GKQ126" s="54"/>
      <c r="GKR126" s="54"/>
      <c r="GKS126" s="54"/>
      <c r="GKT126" s="54"/>
      <c r="GKU126" s="54"/>
      <c r="GKV126" s="54"/>
      <c r="GKW126" s="54"/>
      <c r="GKX126" s="54"/>
      <c r="GKY126" s="54"/>
      <c r="GKZ126" s="54"/>
      <c r="GLA126" s="54"/>
      <c r="GLB126" s="54"/>
      <c r="GLC126" s="54"/>
      <c r="GLD126" s="54"/>
      <c r="GLE126" s="54"/>
      <c r="GLF126" s="54"/>
      <c r="GLG126" s="54"/>
      <c r="GLH126" s="54"/>
      <c r="GLI126" s="54"/>
      <c r="GLJ126" s="54"/>
      <c r="GLK126" s="54"/>
      <c r="GLL126" s="54"/>
      <c r="GLM126" s="54"/>
      <c r="GLN126" s="54"/>
      <c r="GLO126" s="54"/>
      <c r="GLP126" s="54"/>
      <c r="GLQ126" s="54"/>
      <c r="GLR126" s="54"/>
      <c r="GLS126" s="54"/>
      <c r="GLT126" s="54"/>
      <c r="GLU126" s="54"/>
      <c r="GLV126" s="54"/>
      <c r="GLW126" s="54"/>
      <c r="GLX126" s="54"/>
      <c r="GLY126" s="54"/>
      <c r="GLZ126" s="54"/>
      <c r="GMA126" s="54"/>
      <c r="GMB126" s="54"/>
      <c r="GMC126" s="54"/>
      <c r="GMD126" s="54"/>
      <c r="GME126" s="54"/>
      <c r="GMF126" s="54"/>
      <c r="GMG126" s="54"/>
      <c r="GMH126" s="54"/>
      <c r="GMI126" s="54"/>
      <c r="GMJ126" s="54"/>
      <c r="GMK126" s="54"/>
      <c r="GML126" s="54"/>
      <c r="GMM126" s="54"/>
      <c r="GMN126" s="54"/>
      <c r="GMO126" s="54"/>
      <c r="GMP126" s="54"/>
      <c r="GMQ126" s="54"/>
      <c r="GMR126" s="54"/>
      <c r="GMS126" s="54"/>
      <c r="GMT126" s="54"/>
      <c r="GMU126" s="54"/>
      <c r="GMV126" s="54"/>
      <c r="GMW126" s="54"/>
      <c r="GMX126" s="54"/>
      <c r="GMY126" s="54"/>
      <c r="GMZ126" s="54"/>
      <c r="GNA126" s="54"/>
      <c r="GNB126" s="54"/>
      <c r="GNC126" s="54"/>
      <c r="GND126" s="54"/>
      <c r="GNE126" s="54"/>
      <c r="GNF126" s="54"/>
      <c r="GNG126" s="54"/>
      <c r="GNH126" s="54"/>
      <c r="GNI126" s="54"/>
      <c r="GNJ126" s="54"/>
      <c r="GNK126" s="54"/>
      <c r="GNL126" s="54"/>
      <c r="GNM126" s="54"/>
      <c r="GNN126" s="54"/>
      <c r="GNO126" s="54"/>
      <c r="GNP126" s="54"/>
      <c r="GNQ126" s="54"/>
      <c r="GNR126" s="54"/>
      <c r="GNS126" s="54"/>
      <c r="GNT126" s="54"/>
      <c r="GNU126" s="54"/>
      <c r="GNV126" s="54"/>
      <c r="GNW126" s="54"/>
      <c r="GNX126" s="54"/>
      <c r="GNY126" s="54"/>
      <c r="GNZ126" s="54"/>
      <c r="GOA126" s="54"/>
      <c r="GOB126" s="54"/>
      <c r="GOC126" s="54"/>
      <c r="GOD126" s="54"/>
      <c r="GOE126" s="54"/>
      <c r="GOF126" s="54"/>
      <c r="GOG126" s="54"/>
      <c r="GOH126" s="54"/>
      <c r="GOI126" s="54"/>
      <c r="GOJ126" s="54"/>
      <c r="GOK126" s="54"/>
      <c r="GOL126" s="54"/>
      <c r="GOM126" s="54"/>
      <c r="GON126" s="54"/>
      <c r="GOO126" s="54"/>
      <c r="GOP126" s="54"/>
      <c r="GOQ126" s="54"/>
      <c r="GOR126" s="54"/>
      <c r="GOS126" s="54"/>
      <c r="GOT126" s="54"/>
      <c r="GOU126" s="54"/>
      <c r="GOV126" s="54"/>
      <c r="GOW126" s="54"/>
      <c r="GOX126" s="54"/>
      <c r="GOY126" s="54"/>
      <c r="GOZ126" s="54"/>
      <c r="GPA126" s="54"/>
      <c r="GPB126" s="54"/>
      <c r="GPC126" s="54"/>
      <c r="GPD126" s="54"/>
      <c r="GPE126" s="54"/>
      <c r="GPF126" s="54"/>
      <c r="GPG126" s="54"/>
      <c r="GPH126" s="54"/>
      <c r="GPI126" s="54"/>
      <c r="GPJ126" s="54"/>
      <c r="GPK126" s="54"/>
      <c r="GPL126" s="54"/>
      <c r="GPM126" s="54"/>
      <c r="GPN126" s="54"/>
      <c r="GPO126" s="54"/>
      <c r="GPP126" s="54"/>
      <c r="GPQ126" s="54"/>
      <c r="GPR126" s="54"/>
      <c r="GPS126" s="54"/>
      <c r="GPT126" s="54"/>
      <c r="GPU126" s="54"/>
      <c r="GPV126" s="54"/>
      <c r="GPW126" s="54"/>
      <c r="GPX126" s="54"/>
      <c r="GPY126" s="54"/>
      <c r="GPZ126" s="54"/>
      <c r="GQA126" s="54"/>
      <c r="GQB126" s="54"/>
      <c r="GQC126" s="54"/>
      <c r="GQD126" s="54"/>
      <c r="GQE126" s="54"/>
      <c r="GQF126" s="54"/>
      <c r="GQG126" s="54"/>
      <c r="GQH126" s="54"/>
      <c r="GQI126" s="54"/>
      <c r="GQJ126" s="54"/>
      <c r="GQK126" s="54"/>
      <c r="GQL126" s="54"/>
      <c r="GQM126" s="54"/>
      <c r="GQN126" s="54"/>
      <c r="GQO126" s="54"/>
      <c r="GQP126" s="54"/>
      <c r="GQQ126" s="54"/>
      <c r="GQR126" s="54"/>
      <c r="GQS126" s="54"/>
      <c r="GQT126" s="54"/>
      <c r="GQU126" s="54"/>
      <c r="GQV126" s="54"/>
      <c r="GQW126" s="54"/>
      <c r="GQX126" s="54"/>
      <c r="GQY126" s="54"/>
      <c r="GQZ126" s="54"/>
      <c r="GRA126" s="54"/>
      <c r="GRB126" s="54"/>
      <c r="GRC126" s="54"/>
      <c r="GRD126" s="54"/>
      <c r="GRE126" s="54"/>
      <c r="GRF126" s="54"/>
      <c r="GRG126" s="54"/>
      <c r="GRH126" s="54"/>
      <c r="GRI126" s="54"/>
      <c r="GRJ126" s="54"/>
      <c r="GRK126" s="54"/>
      <c r="GRL126" s="54"/>
      <c r="GRM126" s="54"/>
      <c r="GRN126" s="54"/>
      <c r="GRO126" s="54"/>
      <c r="GRP126" s="54"/>
      <c r="GRQ126" s="54"/>
      <c r="GRR126" s="54"/>
      <c r="GRS126" s="54"/>
      <c r="GRT126" s="54"/>
      <c r="GRU126" s="54"/>
      <c r="GRV126" s="54"/>
      <c r="GRW126" s="54"/>
      <c r="GRX126" s="54"/>
      <c r="GRY126" s="54"/>
      <c r="GRZ126" s="54"/>
      <c r="GSA126" s="54"/>
      <c r="GSB126" s="54"/>
      <c r="GSC126" s="54"/>
      <c r="GSD126" s="54"/>
      <c r="GSE126" s="54"/>
      <c r="GSF126" s="54"/>
      <c r="GSG126" s="54"/>
      <c r="GSH126" s="54"/>
      <c r="GSI126" s="54"/>
      <c r="GSJ126" s="54"/>
      <c r="GSK126" s="54"/>
      <c r="GSL126" s="54"/>
      <c r="GSM126" s="54"/>
      <c r="GSN126" s="54"/>
      <c r="GSO126" s="54"/>
      <c r="GSP126" s="54"/>
      <c r="GSQ126" s="54"/>
      <c r="GSR126" s="54"/>
      <c r="GSS126" s="54"/>
      <c r="GST126" s="54"/>
      <c r="GSU126" s="54"/>
      <c r="GSV126" s="54"/>
      <c r="GSW126" s="54"/>
      <c r="GSX126" s="54"/>
      <c r="GSY126" s="54"/>
      <c r="GSZ126" s="54"/>
      <c r="GTA126" s="54"/>
      <c r="GTB126" s="54"/>
      <c r="GTC126" s="54"/>
      <c r="GTD126" s="54"/>
      <c r="GTE126" s="54"/>
      <c r="GTF126" s="54"/>
      <c r="GTG126" s="54"/>
      <c r="GTH126" s="54"/>
      <c r="GTI126" s="54"/>
      <c r="GTJ126" s="54"/>
      <c r="GTK126" s="54"/>
      <c r="GTL126" s="54"/>
      <c r="GTM126" s="54"/>
      <c r="GTN126" s="54"/>
      <c r="GTO126" s="54"/>
      <c r="GTP126" s="54"/>
      <c r="GTQ126" s="54"/>
      <c r="GTR126" s="54"/>
      <c r="GTS126" s="54"/>
      <c r="GTT126" s="54"/>
      <c r="GTU126" s="54"/>
      <c r="GTV126" s="54"/>
      <c r="GTW126" s="54"/>
      <c r="GTX126" s="54"/>
      <c r="GTY126" s="54"/>
      <c r="GTZ126" s="54"/>
      <c r="GUA126" s="54"/>
      <c r="GUB126" s="54"/>
      <c r="GUC126" s="54"/>
      <c r="GUD126" s="54"/>
      <c r="GUE126" s="54"/>
      <c r="GUF126" s="54"/>
      <c r="GUG126" s="54"/>
      <c r="GUH126" s="54"/>
      <c r="GUI126" s="54"/>
      <c r="GUJ126" s="54"/>
      <c r="GUK126" s="54"/>
      <c r="GUL126" s="54"/>
      <c r="GUM126" s="54"/>
      <c r="GUN126" s="54"/>
      <c r="GUO126" s="54"/>
      <c r="GUP126" s="54"/>
      <c r="GUQ126" s="54"/>
      <c r="GUR126" s="54"/>
      <c r="GUS126" s="54"/>
      <c r="GUT126" s="54"/>
      <c r="GUU126" s="54"/>
      <c r="GUV126" s="54"/>
      <c r="GUW126" s="54"/>
      <c r="GUX126" s="54"/>
      <c r="GUY126" s="54"/>
      <c r="GUZ126" s="54"/>
      <c r="GVA126" s="54"/>
      <c r="GVB126" s="54"/>
      <c r="GVC126" s="54"/>
      <c r="GVD126" s="54"/>
      <c r="GVE126" s="54"/>
      <c r="GVF126" s="54"/>
      <c r="GVG126" s="54"/>
      <c r="GVH126" s="54"/>
      <c r="GVI126" s="54"/>
      <c r="GVJ126" s="54"/>
      <c r="GVK126" s="54"/>
      <c r="GVL126" s="54"/>
      <c r="GVM126" s="54"/>
      <c r="GVN126" s="54"/>
      <c r="GVO126" s="54"/>
      <c r="GVP126" s="54"/>
      <c r="GVQ126" s="54"/>
      <c r="GVR126" s="54"/>
      <c r="GVS126" s="54"/>
      <c r="GVT126" s="54"/>
      <c r="GVU126" s="54"/>
      <c r="GVV126" s="54"/>
      <c r="GVW126" s="54"/>
      <c r="GVX126" s="54"/>
      <c r="GVY126" s="54"/>
      <c r="GVZ126" s="54"/>
      <c r="GWA126" s="54"/>
      <c r="GWB126" s="54"/>
      <c r="GWC126" s="54"/>
      <c r="GWD126" s="54"/>
      <c r="GWE126" s="54"/>
      <c r="GWF126" s="54"/>
      <c r="GWG126" s="54"/>
      <c r="GWH126" s="54"/>
      <c r="GWI126" s="54"/>
      <c r="GWJ126" s="54"/>
      <c r="GWK126" s="54"/>
      <c r="GWL126" s="54"/>
      <c r="GWM126" s="54"/>
      <c r="GWN126" s="54"/>
      <c r="GWO126" s="54"/>
      <c r="GWP126" s="54"/>
      <c r="GWQ126" s="54"/>
      <c r="GWR126" s="54"/>
      <c r="GWS126" s="54"/>
      <c r="GWT126" s="54"/>
      <c r="GWU126" s="54"/>
      <c r="GWV126" s="54"/>
      <c r="GWW126" s="54"/>
      <c r="GWX126" s="54"/>
      <c r="GWY126" s="54"/>
      <c r="GWZ126" s="54"/>
      <c r="GXA126" s="54"/>
      <c r="GXB126" s="54"/>
      <c r="GXC126" s="54"/>
      <c r="GXD126" s="54"/>
      <c r="GXE126" s="54"/>
      <c r="GXF126" s="54"/>
      <c r="GXG126" s="54"/>
      <c r="GXH126" s="54"/>
      <c r="GXI126" s="54"/>
      <c r="GXJ126" s="54"/>
      <c r="GXK126" s="54"/>
      <c r="GXL126" s="54"/>
      <c r="GXM126" s="54"/>
      <c r="GXN126" s="54"/>
      <c r="GXO126" s="54"/>
      <c r="GXP126" s="54"/>
      <c r="GXQ126" s="54"/>
      <c r="GXR126" s="54"/>
      <c r="GXS126" s="54"/>
      <c r="GXT126" s="54"/>
      <c r="GXU126" s="54"/>
      <c r="GXV126" s="54"/>
      <c r="GXW126" s="54"/>
      <c r="GXX126" s="54"/>
      <c r="GXY126" s="54"/>
      <c r="GXZ126" s="54"/>
      <c r="GYA126" s="54"/>
      <c r="GYB126" s="54"/>
      <c r="GYC126" s="54"/>
      <c r="GYD126" s="54"/>
      <c r="GYE126" s="54"/>
      <c r="GYF126" s="54"/>
      <c r="GYG126" s="54"/>
      <c r="GYH126" s="54"/>
      <c r="GYI126" s="54"/>
      <c r="GYJ126" s="54"/>
      <c r="GYK126" s="54"/>
      <c r="GYL126" s="54"/>
      <c r="GYM126" s="54"/>
      <c r="GYN126" s="54"/>
      <c r="GYO126" s="54"/>
      <c r="GYP126" s="54"/>
      <c r="GYQ126" s="54"/>
      <c r="GYR126" s="54"/>
      <c r="GYS126" s="54"/>
      <c r="GYT126" s="54"/>
      <c r="GYU126" s="54"/>
      <c r="GYV126" s="54"/>
      <c r="GYW126" s="54"/>
      <c r="GYX126" s="54"/>
      <c r="GYY126" s="54"/>
      <c r="GYZ126" s="54"/>
      <c r="GZA126" s="54"/>
      <c r="GZB126" s="54"/>
      <c r="GZC126" s="54"/>
      <c r="GZD126" s="54"/>
      <c r="GZE126" s="54"/>
      <c r="GZF126" s="54"/>
      <c r="GZG126" s="54"/>
      <c r="GZH126" s="54"/>
      <c r="GZI126" s="54"/>
      <c r="GZJ126" s="54"/>
      <c r="GZK126" s="54"/>
      <c r="GZL126" s="54"/>
      <c r="GZM126" s="54"/>
      <c r="GZN126" s="54"/>
      <c r="GZO126" s="54"/>
      <c r="GZP126" s="54"/>
      <c r="GZQ126" s="54"/>
      <c r="GZR126" s="54"/>
      <c r="GZS126" s="54"/>
      <c r="GZT126" s="54"/>
      <c r="GZU126" s="54"/>
      <c r="GZV126" s="54"/>
      <c r="GZW126" s="54"/>
      <c r="GZX126" s="54"/>
      <c r="GZY126" s="54"/>
      <c r="GZZ126" s="54"/>
      <c r="HAA126" s="54"/>
      <c r="HAB126" s="54"/>
      <c r="HAC126" s="54"/>
      <c r="HAD126" s="54"/>
      <c r="HAE126" s="54"/>
      <c r="HAF126" s="54"/>
      <c r="HAG126" s="54"/>
      <c r="HAH126" s="54"/>
      <c r="HAI126" s="54"/>
      <c r="HAJ126" s="54"/>
      <c r="HAK126" s="54"/>
      <c r="HAL126" s="54"/>
      <c r="HAM126" s="54"/>
      <c r="HAN126" s="54"/>
      <c r="HAO126" s="54"/>
      <c r="HAP126" s="54"/>
      <c r="HAQ126" s="54"/>
      <c r="HAR126" s="54"/>
      <c r="HAS126" s="54"/>
      <c r="HAT126" s="54"/>
      <c r="HAU126" s="54"/>
      <c r="HAV126" s="54"/>
      <c r="HAW126" s="54"/>
      <c r="HAX126" s="54"/>
      <c r="HAY126" s="54"/>
      <c r="HAZ126" s="54"/>
      <c r="HBA126" s="54"/>
      <c r="HBB126" s="54"/>
      <c r="HBC126" s="54"/>
      <c r="HBD126" s="54"/>
      <c r="HBE126" s="54"/>
      <c r="HBF126" s="54"/>
      <c r="HBG126" s="54"/>
      <c r="HBH126" s="54"/>
      <c r="HBI126" s="54"/>
      <c r="HBJ126" s="54"/>
      <c r="HBK126" s="54"/>
      <c r="HBL126" s="54"/>
      <c r="HBM126" s="54"/>
      <c r="HBN126" s="54"/>
      <c r="HBO126" s="54"/>
      <c r="HBP126" s="54"/>
      <c r="HBQ126" s="54"/>
      <c r="HBR126" s="54"/>
      <c r="HBS126" s="54"/>
      <c r="HBT126" s="54"/>
      <c r="HBU126" s="54"/>
      <c r="HBV126" s="54"/>
      <c r="HBW126" s="54"/>
      <c r="HBX126" s="54"/>
      <c r="HBY126" s="54"/>
      <c r="HBZ126" s="54"/>
      <c r="HCA126" s="54"/>
      <c r="HCB126" s="54"/>
      <c r="HCC126" s="54"/>
      <c r="HCD126" s="54"/>
      <c r="HCE126" s="54"/>
      <c r="HCF126" s="54"/>
      <c r="HCG126" s="54"/>
      <c r="HCH126" s="54"/>
      <c r="HCI126" s="54"/>
      <c r="HCJ126" s="54"/>
      <c r="HCK126" s="54"/>
      <c r="HCL126" s="54"/>
      <c r="HCM126" s="54"/>
      <c r="HCN126" s="54"/>
      <c r="HCO126" s="54"/>
      <c r="HCP126" s="54"/>
      <c r="HCQ126" s="54"/>
      <c r="HCR126" s="54"/>
      <c r="HCS126" s="54"/>
      <c r="HCT126" s="54"/>
      <c r="HCU126" s="54"/>
      <c r="HCV126" s="54"/>
      <c r="HCW126" s="54"/>
      <c r="HCX126" s="54"/>
      <c r="HCY126" s="54"/>
      <c r="HCZ126" s="54"/>
      <c r="HDA126" s="54"/>
      <c r="HDB126" s="54"/>
      <c r="HDC126" s="54"/>
      <c r="HDD126" s="54"/>
      <c r="HDE126" s="54"/>
      <c r="HDF126" s="54"/>
      <c r="HDG126" s="54"/>
      <c r="HDH126" s="54"/>
      <c r="HDI126" s="54"/>
      <c r="HDJ126" s="54"/>
      <c r="HDK126" s="54"/>
      <c r="HDL126" s="54"/>
      <c r="HDM126" s="54"/>
      <c r="HDN126" s="54"/>
      <c r="HDO126" s="54"/>
      <c r="HDP126" s="54"/>
      <c r="HDQ126" s="54"/>
      <c r="HDR126" s="54"/>
      <c r="HDS126" s="54"/>
      <c r="HDT126" s="54"/>
      <c r="HDU126" s="54"/>
      <c r="HDV126" s="54"/>
      <c r="HDW126" s="54"/>
      <c r="HDX126" s="54"/>
      <c r="HDY126" s="54"/>
      <c r="HDZ126" s="54"/>
      <c r="HEA126" s="54"/>
      <c r="HEB126" s="54"/>
      <c r="HEC126" s="54"/>
      <c r="HED126" s="54"/>
      <c r="HEE126" s="54"/>
      <c r="HEF126" s="54"/>
      <c r="HEG126" s="54"/>
      <c r="HEH126" s="54"/>
      <c r="HEI126" s="54"/>
      <c r="HEJ126" s="54"/>
      <c r="HEK126" s="54"/>
      <c r="HEL126" s="54"/>
      <c r="HEM126" s="54"/>
      <c r="HEN126" s="54"/>
      <c r="HEO126" s="54"/>
      <c r="HEP126" s="54"/>
      <c r="HEQ126" s="54"/>
      <c r="HER126" s="54"/>
      <c r="HES126" s="54"/>
      <c r="HET126" s="54"/>
      <c r="HEU126" s="54"/>
      <c r="HEV126" s="54"/>
      <c r="HEW126" s="54"/>
      <c r="HEX126" s="54"/>
      <c r="HEY126" s="54"/>
      <c r="HEZ126" s="54"/>
      <c r="HFA126" s="54"/>
      <c r="HFB126" s="54"/>
      <c r="HFC126" s="54"/>
      <c r="HFD126" s="54"/>
      <c r="HFE126" s="54"/>
      <c r="HFF126" s="54"/>
      <c r="HFG126" s="54"/>
      <c r="HFH126" s="54"/>
      <c r="HFI126" s="54"/>
      <c r="HFJ126" s="54"/>
      <c r="HFK126" s="54"/>
      <c r="HFL126" s="54"/>
      <c r="HFM126" s="54"/>
      <c r="HFN126" s="54"/>
      <c r="HFO126" s="54"/>
      <c r="HFP126" s="54"/>
      <c r="HFQ126" s="54"/>
      <c r="HFR126" s="54"/>
      <c r="HFS126" s="54"/>
      <c r="HFT126" s="54"/>
      <c r="HFU126" s="54"/>
      <c r="HFV126" s="54"/>
      <c r="HFW126" s="54"/>
      <c r="HFX126" s="54"/>
      <c r="HFY126" s="54"/>
      <c r="HFZ126" s="54"/>
      <c r="HGA126" s="54"/>
      <c r="HGB126" s="54"/>
      <c r="HGC126" s="54"/>
      <c r="HGD126" s="54"/>
      <c r="HGE126" s="54"/>
      <c r="HGF126" s="54"/>
      <c r="HGG126" s="54"/>
      <c r="HGH126" s="54"/>
      <c r="HGI126" s="54"/>
      <c r="HGJ126" s="54"/>
      <c r="HGK126" s="54"/>
      <c r="HGL126" s="54"/>
      <c r="HGM126" s="54"/>
      <c r="HGN126" s="54"/>
      <c r="HGO126" s="54"/>
      <c r="HGP126" s="54"/>
      <c r="HGQ126" s="54"/>
      <c r="HGR126" s="54"/>
      <c r="HGS126" s="54"/>
      <c r="HGT126" s="54"/>
      <c r="HGU126" s="54"/>
      <c r="HGV126" s="54"/>
      <c r="HGW126" s="54"/>
      <c r="HGX126" s="54"/>
      <c r="HGY126" s="54"/>
      <c r="HGZ126" s="54"/>
      <c r="HHA126" s="54"/>
      <c r="HHB126" s="54"/>
      <c r="HHC126" s="54"/>
      <c r="HHD126" s="54"/>
      <c r="HHE126" s="54"/>
      <c r="HHF126" s="54"/>
      <c r="HHG126" s="54"/>
      <c r="HHH126" s="54"/>
      <c r="HHI126" s="54"/>
      <c r="HHJ126" s="54"/>
      <c r="HHK126" s="54"/>
      <c r="HHL126" s="54"/>
      <c r="HHM126" s="54"/>
      <c r="HHN126" s="54"/>
      <c r="HHO126" s="54"/>
      <c r="HHP126" s="54"/>
      <c r="HHQ126" s="54"/>
      <c r="HHR126" s="54"/>
      <c r="HHS126" s="54"/>
      <c r="HHT126" s="54"/>
      <c r="HHU126" s="54"/>
      <c r="HHV126" s="54"/>
      <c r="HHW126" s="54"/>
      <c r="HHX126" s="54"/>
      <c r="HHY126" s="54"/>
      <c r="HHZ126" s="54"/>
      <c r="HIA126" s="54"/>
      <c r="HIB126" s="54"/>
      <c r="HIC126" s="54"/>
      <c r="HID126" s="54"/>
      <c r="HIE126" s="54"/>
      <c r="HIF126" s="54"/>
      <c r="HIG126" s="54"/>
      <c r="HIH126" s="54"/>
      <c r="HII126" s="54"/>
      <c r="HIJ126" s="54"/>
      <c r="HIK126" s="54"/>
      <c r="HIL126" s="54"/>
      <c r="HIM126" s="54"/>
      <c r="HIN126" s="54"/>
      <c r="HIO126" s="54"/>
      <c r="HIP126" s="54"/>
      <c r="HIQ126" s="54"/>
      <c r="HIR126" s="54"/>
      <c r="HIS126" s="54"/>
      <c r="HIT126" s="54"/>
      <c r="HIU126" s="54"/>
      <c r="HIV126" s="54"/>
      <c r="HIW126" s="54"/>
      <c r="HIX126" s="54"/>
      <c r="HIY126" s="54"/>
      <c r="HIZ126" s="54"/>
      <c r="HJA126" s="54"/>
      <c r="HJB126" s="54"/>
      <c r="HJC126" s="54"/>
      <c r="HJD126" s="54"/>
      <c r="HJE126" s="54"/>
      <c r="HJF126" s="54"/>
      <c r="HJG126" s="54"/>
      <c r="HJH126" s="54"/>
      <c r="HJI126" s="54"/>
      <c r="HJJ126" s="54"/>
      <c r="HJK126" s="54"/>
      <c r="HJL126" s="54"/>
      <c r="HJM126" s="54"/>
      <c r="HJN126" s="54"/>
      <c r="HJO126" s="54"/>
      <c r="HJP126" s="54"/>
      <c r="HJQ126" s="54"/>
      <c r="HJR126" s="54"/>
      <c r="HJS126" s="54"/>
      <c r="HJT126" s="54"/>
      <c r="HJU126" s="54"/>
      <c r="HJV126" s="54"/>
      <c r="HJW126" s="54"/>
      <c r="HJX126" s="54"/>
      <c r="HJY126" s="54"/>
      <c r="HJZ126" s="54"/>
      <c r="HKA126" s="54"/>
      <c r="HKB126" s="54"/>
      <c r="HKC126" s="54"/>
      <c r="HKD126" s="54"/>
      <c r="HKE126" s="54"/>
      <c r="HKF126" s="54"/>
      <c r="HKG126" s="54"/>
      <c r="HKH126" s="54"/>
      <c r="HKI126" s="54"/>
      <c r="HKJ126" s="54"/>
      <c r="HKK126" s="54"/>
      <c r="HKL126" s="54"/>
      <c r="HKM126" s="54"/>
      <c r="HKN126" s="54"/>
      <c r="HKO126" s="54"/>
      <c r="HKP126" s="54"/>
      <c r="HKQ126" s="54"/>
      <c r="HKR126" s="54"/>
      <c r="HKS126" s="54"/>
      <c r="HKT126" s="54"/>
      <c r="HKU126" s="54"/>
      <c r="HKV126" s="54"/>
      <c r="HKW126" s="54"/>
      <c r="HKX126" s="54"/>
      <c r="HKY126" s="54"/>
      <c r="HKZ126" s="54"/>
      <c r="HLA126" s="54"/>
      <c r="HLB126" s="54"/>
      <c r="HLC126" s="54"/>
      <c r="HLD126" s="54"/>
      <c r="HLE126" s="54"/>
      <c r="HLF126" s="54"/>
      <c r="HLG126" s="54"/>
      <c r="HLH126" s="54"/>
      <c r="HLI126" s="54"/>
      <c r="HLJ126" s="54"/>
      <c r="HLK126" s="54"/>
      <c r="HLL126" s="54"/>
      <c r="HLM126" s="54"/>
      <c r="HLN126" s="54"/>
      <c r="HLO126" s="54"/>
      <c r="HLP126" s="54"/>
      <c r="HLQ126" s="54"/>
      <c r="HLR126" s="54"/>
      <c r="HLS126" s="54"/>
      <c r="HLT126" s="54"/>
      <c r="HLU126" s="54"/>
      <c r="HLV126" s="54"/>
      <c r="HLW126" s="54"/>
      <c r="HLX126" s="54"/>
      <c r="HLY126" s="54"/>
      <c r="HLZ126" s="54"/>
      <c r="HMA126" s="54"/>
      <c r="HMB126" s="54"/>
      <c r="HMC126" s="54"/>
      <c r="HMD126" s="54"/>
      <c r="HME126" s="54"/>
      <c r="HMF126" s="54"/>
      <c r="HMG126" s="54"/>
      <c r="HMH126" s="54"/>
      <c r="HMI126" s="54"/>
      <c r="HMJ126" s="54"/>
      <c r="HMK126" s="54"/>
      <c r="HML126" s="54"/>
      <c r="HMM126" s="54"/>
      <c r="HMN126" s="54"/>
      <c r="HMO126" s="54"/>
      <c r="HMP126" s="54"/>
      <c r="HMQ126" s="54"/>
      <c r="HMR126" s="54"/>
      <c r="HMS126" s="54"/>
      <c r="HMT126" s="54"/>
      <c r="HMU126" s="54"/>
      <c r="HMV126" s="54"/>
      <c r="HMW126" s="54"/>
      <c r="HMX126" s="54"/>
      <c r="HMY126" s="54"/>
      <c r="HMZ126" s="54"/>
      <c r="HNA126" s="54"/>
      <c r="HNB126" s="54"/>
      <c r="HNC126" s="54"/>
      <c r="HND126" s="54"/>
      <c r="HNE126" s="54"/>
      <c r="HNF126" s="54"/>
      <c r="HNG126" s="54"/>
      <c r="HNH126" s="54"/>
      <c r="HNI126" s="54"/>
      <c r="HNJ126" s="54"/>
      <c r="HNK126" s="54"/>
      <c r="HNL126" s="54"/>
      <c r="HNM126" s="54"/>
      <c r="HNN126" s="54"/>
      <c r="HNO126" s="54"/>
      <c r="HNP126" s="54"/>
      <c r="HNQ126" s="54"/>
      <c r="HNR126" s="54"/>
      <c r="HNS126" s="54"/>
      <c r="HNT126" s="54"/>
      <c r="HNU126" s="54"/>
      <c r="HNV126" s="54"/>
      <c r="HNW126" s="54"/>
      <c r="HNX126" s="54"/>
      <c r="HNY126" s="54"/>
      <c r="HNZ126" s="54"/>
      <c r="HOA126" s="54"/>
      <c r="HOB126" s="54"/>
      <c r="HOC126" s="54"/>
      <c r="HOD126" s="54"/>
      <c r="HOE126" s="54"/>
      <c r="HOF126" s="54"/>
      <c r="HOG126" s="54"/>
      <c r="HOH126" s="54"/>
      <c r="HOI126" s="54"/>
      <c r="HOJ126" s="54"/>
      <c r="HOK126" s="54"/>
      <c r="HOL126" s="54"/>
      <c r="HOM126" s="54"/>
      <c r="HON126" s="54"/>
      <c r="HOO126" s="54"/>
      <c r="HOP126" s="54"/>
      <c r="HOQ126" s="54"/>
      <c r="HOR126" s="54"/>
      <c r="HOS126" s="54"/>
      <c r="HOT126" s="54"/>
      <c r="HOU126" s="54"/>
      <c r="HOV126" s="54"/>
      <c r="HOW126" s="54"/>
      <c r="HOX126" s="54"/>
      <c r="HOY126" s="54"/>
      <c r="HOZ126" s="54"/>
      <c r="HPA126" s="54"/>
      <c r="HPB126" s="54"/>
      <c r="HPC126" s="54"/>
      <c r="HPD126" s="54"/>
      <c r="HPE126" s="54"/>
      <c r="HPF126" s="54"/>
      <c r="HPG126" s="54"/>
      <c r="HPH126" s="54"/>
      <c r="HPI126" s="54"/>
      <c r="HPJ126" s="54"/>
      <c r="HPK126" s="54"/>
      <c r="HPL126" s="54"/>
      <c r="HPM126" s="54"/>
      <c r="HPN126" s="54"/>
      <c r="HPO126" s="54"/>
      <c r="HPP126" s="54"/>
      <c r="HPQ126" s="54"/>
      <c r="HPR126" s="54"/>
      <c r="HPS126" s="54"/>
      <c r="HPT126" s="54"/>
      <c r="HPU126" s="54"/>
      <c r="HPV126" s="54"/>
      <c r="HPW126" s="54"/>
      <c r="HPX126" s="54"/>
      <c r="HPY126" s="54"/>
      <c r="HPZ126" s="54"/>
      <c r="HQA126" s="54"/>
      <c r="HQB126" s="54"/>
      <c r="HQC126" s="54"/>
      <c r="HQD126" s="54"/>
      <c r="HQE126" s="54"/>
      <c r="HQF126" s="54"/>
      <c r="HQG126" s="54"/>
      <c r="HQH126" s="54"/>
      <c r="HQI126" s="54"/>
      <c r="HQJ126" s="54"/>
      <c r="HQK126" s="54"/>
      <c r="HQL126" s="54"/>
      <c r="HQM126" s="54"/>
      <c r="HQN126" s="54"/>
      <c r="HQO126" s="54"/>
      <c r="HQP126" s="54"/>
      <c r="HQQ126" s="54"/>
      <c r="HQR126" s="54"/>
      <c r="HQS126" s="54"/>
      <c r="HQT126" s="54"/>
      <c r="HQU126" s="54"/>
      <c r="HQV126" s="54"/>
      <c r="HQW126" s="54"/>
      <c r="HQX126" s="54"/>
      <c r="HQY126" s="54"/>
      <c r="HQZ126" s="54"/>
      <c r="HRA126" s="54"/>
      <c r="HRB126" s="54"/>
      <c r="HRC126" s="54"/>
      <c r="HRD126" s="54"/>
      <c r="HRE126" s="54"/>
      <c r="HRF126" s="54"/>
      <c r="HRG126" s="54"/>
      <c r="HRH126" s="54"/>
      <c r="HRI126" s="54"/>
      <c r="HRJ126" s="54"/>
      <c r="HRK126" s="54"/>
      <c r="HRL126" s="54"/>
      <c r="HRM126" s="54"/>
      <c r="HRN126" s="54"/>
      <c r="HRO126" s="54"/>
      <c r="HRP126" s="54"/>
      <c r="HRQ126" s="54"/>
      <c r="HRR126" s="54"/>
      <c r="HRS126" s="54"/>
      <c r="HRT126" s="54"/>
      <c r="HRU126" s="54"/>
      <c r="HRV126" s="54"/>
      <c r="HRW126" s="54"/>
      <c r="HRX126" s="54"/>
      <c r="HRY126" s="54"/>
      <c r="HRZ126" s="54"/>
      <c r="HSA126" s="54"/>
      <c r="HSB126" s="54"/>
      <c r="HSC126" s="54"/>
      <c r="HSD126" s="54"/>
      <c r="HSE126" s="54"/>
      <c r="HSF126" s="54"/>
      <c r="HSG126" s="54"/>
      <c r="HSH126" s="54"/>
      <c r="HSI126" s="54"/>
      <c r="HSJ126" s="54"/>
      <c r="HSK126" s="54"/>
      <c r="HSL126" s="54"/>
      <c r="HSM126" s="54"/>
      <c r="HSN126" s="54"/>
      <c r="HSO126" s="54"/>
      <c r="HSP126" s="54"/>
      <c r="HSQ126" s="54"/>
      <c r="HSR126" s="54"/>
      <c r="HSS126" s="54"/>
      <c r="HST126" s="54"/>
      <c r="HSU126" s="54"/>
      <c r="HSV126" s="54"/>
      <c r="HSW126" s="54"/>
      <c r="HSX126" s="54"/>
      <c r="HSY126" s="54"/>
      <c r="HSZ126" s="54"/>
      <c r="HTA126" s="54"/>
      <c r="HTB126" s="54"/>
      <c r="HTC126" s="54"/>
      <c r="HTD126" s="54"/>
      <c r="HTE126" s="54"/>
      <c r="HTF126" s="54"/>
      <c r="HTG126" s="54"/>
      <c r="HTH126" s="54"/>
      <c r="HTI126" s="54"/>
      <c r="HTJ126" s="54"/>
      <c r="HTK126" s="54"/>
      <c r="HTL126" s="54"/>
      <c r="HTM126" s="54"/>
      <c r="HTN126" s="54"/>
      <c r="HTO126" s="54"/>
      <c r="HTP126" s="54"/>
      <c r="HTQ126" s="54"/>
      <c r="HTR126" s="54"/>
      <c r="HTS126" s="54"/>
      <c r="HTT126" s="54"/>
      <c r="HTU126" s="54"/>
      <c r="HTV126" s="54"/>
      <c r="HTW126" s="54"/>
      <c r="HTX126" s="54"/>
      <c r="HTY126" s="54"/>
      <c r="HTZ126" s="54"/>
      <c r="HUA126" s="54"/>
      <c r="HUB126" s="54"/>
      <c r="HUC126" s="54"/>
      <c r="HUD126" s="54"/>
      <c r="HUE126" s="54"/>
      <c r="HUF126" s="54"/>
      <c r="HUG126" s="54"/>
      <c r="HUH126" s="54"/>
      <c r="HUI126" s="54"/>
      <c r="HUJ126" s="54"/>
      <c r="HUK126" s="54"/>
      <c r="HUL126" s="54"/>
      <c r="HUM126" s="54"/>
      <c r="HUN126" s="54"/>
      <c r="HUO126" s="54"/>
      <c r="HUP126" s="54"/>
      <c r="HUQ126" s="54"/>
      <c r="HUR126" s="54"/>
      <c r="HUS126" s="54"/>
      <c r="HUT126" s="54"/>
      <c r="HUU126" s="54"/>
      <c r="HUV126" s="54"/>
      <c r="HUW126" s="54"/>
      <c r="HUX126" s="54"/>
      <c r="HUY126" s="54"/>
      <c r="HUZ126" s="54"/>
      <c r="HVA126" s="54"/>
      <c r="HVB126" s="54"/>
      <c r="HVC126" s="54"/>
      <c r="HVD126" s="54"/>
      <c r="HVE126" s="54"/>
      <c r="HVF126" s="54"/>
      <c r="HVG126" s="54"/>
      <c r="HVH126" s="54"/>
      <c r="HVI126" s="54"/>
      <c r="HVJ126" s="54"/>
      <c r="HVK126" s="54"/>
      <c r="HVL126" s="54"/>
      <c r="HVM126" s="54"/>
      <c r="HVN126" s="54"/>
      <c r="HVO126" s="54"/>
      <c r="HVP126" s="54"/>
      <c r="HVQ126" s="54"/>
      <c r="HVR126" s="54"/>
      <c r="HVS126" s="54"/>
      <c r="HVT126" s="54"/>
      <c r="HVU126" s="54"/>
      <c r="HVV126" s="54"/>
      <c r="HVW126" s="54"/>
      <c r="HVX126" s="54"/>
      <c r="HVY126" s="54"/>
      <c r="HVZ126" s="54"/>
      <c r="HWA126" s="54"/>
      <c r="HWB126" s="54"/>
      <c r="HWC126" s="54"/>
      <c r="HWD126" s="54"/>
      <c r="HWE126" s="54"/>
      <c r="HWF126" s="54"/>
      <c r="HWG126" s="54"/>
      <c r="HWH126" s="54"/>
      <c r="HWI126" s="54"/>
      <c r="HWJ126" s="54"/>
      <c r="HWK126" s="54"/>
      <c r="HWL126" s="54"/>
      <c r="HWM126" s="54"/>
      <c r="HWN126" s="54"/>
      <c r="HWO126" s="54"/>
      <c r="HWP126" s="54"/>
      <c r="HWQ126" s="54"/>
      <c r="HWR126" s="54"/>
      <c r="HWS126" s="54"/>
      <c r="HWT126" s="54"/>
      <c r="HWU126" s="54"/>
      <c r="HWV126" s="54"/>
      <c r="HWW126" s="54"/>
      <c r="HWX126" s="54"/>
      <c r="HWY126" s="54"/>
      <c r="HWZ126" s="54"/>
      <c r="HXA126" s="54"/>
      <c r="HXB126" s="54"/>
      <c r="HXC126" s="54"/>
      <c r="HXD126" s="54"/>
      <c r="HXE126" s="54"/>
      <c r="HXF126" s="54"/>
      <c r="HXG126" s="54"/>
      <c r="HXH126" s="54"/>
      <c r="HXI126" s="54"/>
      <c r="HXJ126" s="54"/>
      <c r="HXK126" s="54"/>
      <c r="HXL126" s="54"/>
      <c r="HXM126" s="54"/>
      <c r="HXN126" s="54"/>
      <c r="HXO126" s="54"/>
      <c r="HXP126" s="54"/>
      <c r="HXQ126" s="54"/>
      <c r="HXR126" s="54"/>
      <c r="HXS126" s="54"/>
      <c r="HXT126" s="54"/>
      <c r="HXU126" s="54"/>
      <c r="HXV126" s="54"/>
      <c r="HXW126" s="54"/>
      <c r="HXX126" s="54"/>
      <c r="HXY126" s="54"/>
      <c r="HXZ126" s="54"/>
      <c r="HYA126" s="54"/>
      <c r="HYB126" s="54"/>
      <c r="HYC126" s="54"/>
      <c r="HYD126" s="54"/>
      <c r="HYE126" s="54"/>
      <c r="HYF126" s="54"/>
      <c r="HYG126" s="54"/>
      <c r="HYH126" s="54"/>
      <c r="HYI126" s="54"/>
      <c r="HYJ126" s="54"/>
      <c r="HYK126" s="54"/>
      <c r="HYL126" s="54"/>
      <c r="HYM126" s="54"/>
      <c r="HYN126" s="54"/>
      <c r="HYO126" s="54"/>
      <c r="HYP126" s="54"/>
      <c r="HYQ126" s="54"/>
      <c r="HYR126" s="54"/>
      <c r="HYS126" s="54"/>
      <c r="HYT126" s="54"/>
      <c r="HYU126" s="54"/>
      <c r="HYV126" s="54"/>
      <c r="HYW126" s="54"/>
      <c r="HYX126" s="54"/>
      <c r="HYY126" s="54"/>
      <c r="HYZ126" s="54"/>
      <c r="HZA126" s="54"/>
      <c r="HZB126" s="54"/>
      <c r="HZC126" s="54"/>
      <c r="HZD126" s="54"/>
      <c r="HZE126" s="54"/>
      <c r="HZF126" s="54"/>
      <c r="HZG126" s="54"/>
      <c r="HZH126" s="54"/>
      <c r="HZI126" s="54"/>
      <c r="HZJ126" s="54"/>
      <c r="HZK126" s="54"/>
      <c r="HZL126" s="54"/>
      <c r="HZM126" s="54"/>
      <c r="HZN126" s="54"/>
      <c r="HZO126" s="54"/>
      <c r="HZP126" s="54"/>
      <c r="HZQ126" s="54"/>
      <c r="HZR126" s="54"/>
      <c r="HZS126" s="54"/>
      <c r="HZT126" s="54"/>
      <c r="HZU126" s="54"/>
      <c r="HZV126" s="54"/>
      <c r="HZW126" s="54"/>
      <c r="HZX126" s="54"/>
      <c r="HZY126" s="54"/>
      <c r="HZZ126" s="54"/>
      <c r="IAA126" s="54"/>
      <c r="IAB126" s="54"/>
      <c r="IAC126" s="54"/>
      <c r="IAD126" s="54"/>
      <c r="IAE126" s="54"/>
      <c r="IAF126" s="54"/>
      <c r="IAG126" s="54"/>
      <c r="IAH126" s="54"/>
      <c r="IAI126" s="54"/>
      <c r="IAJ126" s="54"/>
      <c r="IAK126" s="54"/>
      <c r="IAL126" s="54"/>
      <c r="IAM126" s="54"/>
      <c r="IAN126" s="54"/>
      <c r="IAO126" s="54"/>
      <c r="IAP126" s="54"/>
      <c r="IAQ126" s="54"/>
      <c r="IAR126" s="54"/>
      <c r="IAS126" s="54"/>
      <c r="IAT126" s="54"/>
      <c r="IAU126" s="54"/>
      <c r="IAV126" s="54"/>
      <c r="IAW126" s="54"/>
      <c r="IAX126" s="54"/>
      <c r="IAY126" s="54"/>
      <c r="IAZ126" s="54"/>
      <c r="IBA126" s="54"/>
      <c r="IBB126" s="54"/>
      <c r="IBC126" s="54"/>
      <c r="IBD126" s="54"/>
      <c r="IBE126" s="54"/>
      <c r="IBF126" s="54"/>
      <c r="IBG126" s="54"/>
      <c r="IBH126" s="54"/>
      <c r="IBI126" s="54"/>
      <c r="IBJ126" s="54"/>
      <c r="IBK126" s="54"/>
      <c r="IBL126" s="54"/>
      <c r="IBM126" s="54"/>
      <c r="IBN126" s="54"/>
      <c r="IBO126" s="54"/>
      <c r="IBP126" s="54"/>
      <c r="IBQ126" s="54"/>
      <c r="IBR126" s="54"/>
      <c r="IBS126" s="54"/>
      <c r="IBT126" s="54"/>
      <c r="IBU126" s="54"/>
      <c r="IBV126" s="54"/>
      <c r="IBW126" s="54"/>
      <c r="IBX126" s="54"/>
      <c r="IBY126" s="54"/>
      <c r="IBZ126" s="54"/>
      <c r="ICA126" s="54"/>
      <c r="ICB126" s="54"/>
      <c r="ICC126" s="54"/>
      <c r="ICD126" s="54"/>
      <c r="ICE126" s="54"/>
      <c r="ICF126" s="54"/>
      <c r="ICG126" s="54"/>
      <c r="ICH126" s="54"/>
      <c r="ICI126" s="54"/>
      <c r="ICJ126" s="54"/>
      <c r="ICK126" s="54"/>
      <c r="ICL126" s="54"/>
      <c r="ICM126" s="54"/>
      <c r="ICN126" s="54"/>
      <c r="ICO126" s="54"/>
      <c r="ICP126" s="54"/>
      <c r="ICQ126" s="54"/>
      <c r="ICR126" s="54"/>
      <c r="ICS126" s="54"/>
      <c r="ICT126" s="54"/>
      <c r="ICU126" s="54"/>
      <c r="ICV126" s="54"/>
      <c r="ICW126" s="54"/>
      <c r="ICX126" s="54"/>
      <c r="ICY126" s="54"/>
      <c r="ICZ126" s="54"/>
      <c r="IDA126" s="54"/>
      <c r="IDB126" s="54"/>
      <c r="IDC126" s="54"/>
      <c r="IDD126" s="54"/>
      <c r="IDE126" s="54"/>
      <c r="IDF126" s="54"/>
      <c r="IDG126" s="54"/>
      <c r="IDH126" s="54"/>
      <c r="IDI126" s="54"/>
      <c r="IDJ126" s="54"/>
      <c r="IDK126" s="54"/>
      <c r="IDL126" s="54"/>
      <c r="IDM126" s="54"/>
      <c r="IDN126" s="54"/>
      <c r="IDO126" s="54"/>
      <c r="IDP126" s="54"/>
      <c r="IDQ126" s="54"/>
      <c r="IDR126" s="54"/>
      <c r="IDS126" s="54"/>
      <c r="IDT126" s="54"/>
      <c r="IDU126" s="54"/>
      <c r="IDV126" s="54"/>
      <c r="IDW126" s="54"/>
      <c r="IDX126" s="54"/>
      <c r="IDY126" s="54"/>
      <c r="IDZ126" s="54"/>
      <c r="IEA126" s="54"/>
      <c r="IEB126" s="54"/>
      <c r="IEC126" s="54"/>
      <c r="IED126" s="54"/>
      <c r="IEE126" s="54"/>
      <c r="IEF126" s="54"/>
      <c r="IEG126" s="54"/>
      <c r="IEH126" s="54"/>
      <c r="IEI126" s="54"/>
      <c r="IEJ126" s="54"/>
      <c r="IEK126" s="54"/>
      <c r="IEL126" s="54"/>
      <c r="IEM126" s="54"/>
      <c r="IEN126" s="54"/>
      <c r="IEO126" s="54"/>
      <c r="IEP126" s="54"/>
      <c r="IEQ126" s="54"/>
      <c r="IER126" s="54"/>
      <c r="IES126" s="54"/>
      <c r="IET126" s="54"/>
      <c r="IEU126" s="54"/>
      <c r="IEV126" s="54"/>
      <c r="IEW126" s="54"/>
      <c r="IEX126" s="54"/>
      <c r="IEY126" s="54"/>
      <c r="IEZ126" s="54"/>
      <c r="IFA126" s="54"/>
      <c r="IFB126" s="54"/>
      <c r="IFC126" s="54"/>
      <c r="IFD126" s="54"/>
      <c r="IFE126" s="54"/>
      <c r="IFF126" s="54"/>
      <c r="IFG126" s="54"/>
      <c r="IFH126" s="54"/>
      <c r="IFI126" s="54"/>
      <c r="IFJ126" s="54"/>
      <c r="IFK126" s="54"/>
      <c r="IFL126" s="54"/>
      <c r="IFM126" s="54"/>
      <c r="IFN126" s="54"/>
      <c r="IFO126" s="54"/>
      <c r="IFP126" s="54"/>
      <c r="IFQ126" s="54"/>
      <c r="IFR126" s="54"/>
      <c r="IFS126" s="54"/>
      <c r="IFT126" s="54"/>
      <c r="IFU126" s="54"/>
      <c r="IFV126" s="54"/>
      <c r="IFW126" s="54"/>
      <c r="IFX126" s="54"/>
      <c r="IFY126" s="54"/>
      <c r="IFZ126" s="54"/>
      <c r="IGA126" s="54"/>
      <c r="IGB126" s="54"/>
      <c r="IGC126" s="54"/>
      <c r="IGD126" s="54"/>
      <c r="IGE126" s="54"/>
      <c r="IGF126" s="54"/>
      <c r="IGG126" s="54"/>
      <c r="IGH126" s="54"/>
      <c r="IGI126" s="54"/>
      <c r="IGJ126" s="54"/>
      <c r="IGK126" s="54"/>
      <c r="IGL126" s="54"/>
      <c r="IGM126" s="54"/>
      <c r="IGN126" s="54"/>
      <c r="IGO126" s="54"/>
      <c r="IGP126" s="54"/>
      <c r="IGQ126" s="54"/>
      <c r="IGR126" s="54"/>
      <c r="IGS126" s="54"/>
      <c r="IGT126" s="54"/>
      <c r="IGU126" s="54"/>
      <c r="IGV126" s="54"/>
      <c r="IGW126" s="54"/>
      <c r="IGX126" s="54"/>
      <c r="IGY126" s="54"/>
      <c r="IGZ126" s="54"/>
      <c r="IHA126" s="54"/>
      <c r="IHB126" s="54"/>
      <c r="IHC126" s="54"/>
      <c r="IHD126" s="54"/>
      <c r="IHE126" s="54"/>
      <c r="IHF126" s="54"/>
      <c r="IHG126" s="54"/>
      <c r="IHH126" s="54"/>
      <c r="IHI126" s="54"/>
      <c r="IHJ126" s="54"/>
      <c r="IHK126" s="54"/>
      <c r="IHL126" s="54"/>
      <c r="IHM126" s="54"/>
      <c r="IHN126" s="54"/>
      <c r="IHO126" s="54"/>
      <c r="IHP126" s="54"/>
      <c r="IHQ126" s="54"/>
      <c r="IHR126" s="54"/>
      <c r="IHS126" s="54"/>
      <c r="IHT126" s="54"/>
      <c r="IHU126" s="54"/>
      <c r="IHV126" s="54"/>
      <c r="IHW126" s="54"/>
      <c r="IHX126" s="54"/>
      <c r="IHY126" s="54"/>
      <c r="IHZ126" s="54"/>
      <c r="IIA126" s="54"/>
      <c r="IIB126" s="54"/>
      <c r="IIC126" s="54"/>
      <c r="IID126" s="54"/>
      <c r="IIE126" s="54"/>
      <c r="IIF126" s="54"/>
      <c r="IIG126" s="54"/>
      <c r="IIH126" s="54"/>
      <c r="III126" s="54"/>
      <c r="IIJ126" s="54"/>
      <c r="IIK126" s="54"/>
      <c r="IIL126" s="54"/>
      <c r="IIM126" s="54"/>
      <c r="IIN126" s="54"/>
      <c r="IIO126" s="54"/>
      <c r="IIP126" s="54"/>
      <c r="IIQ126" s="54"/>
      <c r="IIR126" s="54"/>
      <c r="IIS126" s="54"/>
      <c r="IIT126" s="54"/>
      <c r="IIU126" s="54"/>
      <c r="IIV126" s="54"/>
      <c r="IIW126" s="54"/>
      <c r="IIX126" s="54"/>
      <c r="IIY126" s="54"/>
      <c r="IIZ126" s="54"/>
      <c r="IJA126" s="54"/>
      <c r="IJB126" s="54"/>
      <c r="IJC126" s="54"/>
      <c r="IJD126" s="54"/>
      <c r="IJE126" s="54"/>
      <c r="IJF126" s="54"/>
      <c r="IJG126" s="54"/>
      <c r="IJH126" s="54"/>
      <c r="IJI126" s="54"/>
      <c r="IJJ126" s="54"/>
      <c r="IJK126" s="54"/>
      <c r="IJL126" s="54"/>
      <c r="IJM126" s="54"/>
      <c r="IJN126" s="54"/>
      <c r="IJO126" s="54"/>
      <c r="IJP126" s="54"/>
      <c r="IJQ126" s="54"/>
      <c r="IJR126" s="54"/>
      <c r="IJS126" s="54"/>
      <c r="IJT126" s="54"/>
      <c r="IJU126" s="54"/>
      <c r="IJV126" s="54"/>
      <c r="IJW126" s="54"/>
      <c r="IJX126" s="54"/>
      <c r="IJY126" s="54"/>
      <c r="IJZ126" s="54"/>
      <c r="IKA126" s="54"/>
      <c r="IKB126" s="54"/>
      <c r="IKC126" s="54"/>
      <c r="IKD126" s="54"/>
      <c r="IKE126" s="54"/>
      <c r="IKF126" s="54"/>
      <c r="IKG126" s="54"/>
      <c r="IKH126" s="54"/>
      <c r="IKI126" s="54"/>
      <c r="IKJ126" s="54"/>
      <c r="IKK126" s="54"/>
      <c r="IKL126" s="54"/>
      <c r="IKM126" s="54"/>
      <c r="IKN126" s="54"/>
      <c r="IKO126" s="54"/>
      <c r="IKP126" s="54"/>
      <c r="IKQ126" s="54"/>
      <c r="IKR126" s="54"/>
      <c r="IKS126" s="54"/>
      <c r="IKT126" s="54"/>
      <c r="IKU126" s="54"/>
      <c r="IKV126" s="54"/>
      <c r="IKW126" s="54"/>
      <c r="IKX126" s="54"/>
      <c r="IKY126" s="54"/>
      <c r="IKZ126" s="54"/>
      <c r="ILA126" s="54"/>
      <c r="ILB126" s="54"/>
      <c r="ILC126" s="54"/>
      <c r="ILD126" s="54"/>
      <c r="ILE126" s="54"/>
      <c r="ILF126" s="54"/>
      <c r="ILG126" s="54"/>
      <c r="ILH126" s="54"/>
      <c r="ILI126" s="54"/>
      <c r="ILJ126" s="54"/>
      <c r="ILK126" s="54"/>
      <c r="ILL126" s="54"/>
      <c r="ILM126" s="54"/>
      <c r="ILN126" s="54"/>
      <c r="ILO126" s="54"/>
      <c r="ILP126" s="54"/>
      <c r="ILQ126" s="54"/>
      <c r="ILR126" s="54"/>
      <c r="ILS126" s="54"/>
      <c r="ILT126" s="54"/>
      <c r="ILU126" s="54"/>
      <c r="ILV126" s="54"/>
      <c r="ILW126" s="54"/>
      <c r="ILX126" s="54"/>
      <c r="ILY126" s="54"/>
      <c r="ILZ126" s="54"/>
      <c r="IMA126" s="54"/>
      <c r="IMB126" s="54"/>
      <c r="IMC126" s="54"/>
      <c r="IMD126" s="54"/>
      <c r="IME126" s="54"/>
      <c r="IMF126" s="54"/>
      <c r="IMG126" s="54"/>
      <c r="IMH126" s="54"/>
      <c r="IMI126" s="54"/>
      <c r="IMJ126" s="54"/>
      <c r="IMK126" s="54"/>
      <c r="IML126" s="54"/>
      <c r="IMM126" s="54"/>
      <c r="IMN126" s="54"/>
      <c r="IMO126" s="54"/>
      <c r="IMP126" s="54"/>
      <c r="IMQ126" s="54"/>
      <c r="IMR126" s="54"/>
      <c r="IMS126" s="54"/>
      <c r="IMT126" s="54"/>
      <c r="IMU126" s="54"/>
      <c r="IMV126" s="54"/>
      <c r="IMW126" s="54"/>
      <c r="IMX126" s="54"/>
      <c r="IMY126" s="54"/>
      <c r="IMZ126" s="54"/>
      <c r="INA126" s="54"/>
      <c r="INB126" s="54"/>
      <c r="INC126" s="54"/>
      <c r="IND126" s="54"/>
      <c r="INE126" s="54"/>
      <c r="INF126" s="54"/>
      <c r="ING126" s="54"/>
      <c r="INH126" s="54"/>
      <c r="INI126" s="54"/>
      <c r="INJ126" s="54"/>
      <c r="INK126" s="54"/>
      <c r="INL126" s="54"/>
      <c r="INM126" s="54"/>
      <c r="INN126" s="54"/>
      <c r="INO126" s="54"/>
      <c r="INP126" s="54"/>
      <c r="INQ126" s="54"/>
      <c r="INR126" s="54"/>
      <c r="INS126" s="54"/>
      <c r="INT126" s="54"/>
      <c r="INU126" s="54"/>
      <c r="INV126" s="54"/>
      <c r="INW126" s="54"/>
      <c r="INX126" s="54"/>
      <c r="INY126" s="54"/>
      <c r="INZ126" s="54"/>
      <c r="IOA126" s="54"/>
      <c r="IOB126" s="54"/>
      <c r="IOC126" s="54"/>
      <c r="IOD126" s="54"/>
      <c r="IOE126" s="54"/>
      <c r="IOF126" s="54"/>
      <c r="IOG126" s="54"/>
      <c r="IOH126" s="54"/>
      <c r="IOI126" s="54"/>
      <c r="IOJ126" s="54"/>
      <c r="IOK126" s="54"/>
      <c r="IOL126" s="54"/>
      <c r="IOM126" s="54"/>
      <c r="ION126" s="54"/>
      <c r="IOO126" s="54"/>
      <c r="IOP126" s="54"/>
      <c r="IOQ126" s="54"/>
      <c r="IOR126" s="54"/>
      <c r="IOS126" s="54"/>
      <c r="IOT126" s="54"/>
      <c r="IOU126" s="54"/>
      <c r="IOV126" s="54"/>
      <c r="IOW126" s="54"/>
      <c r="IOX126" s="54"/>
      <c r="IOY126" s="54"/>
      <c r="IOZ126" s="54"/>
      <c r="IPA126" s="54"/>
      <c r="IPB126" s="54"/>
      <c r="IPC126" s="54"/>
      <c r="IPD126" s="54"/>
      <c r="IPE126" s="54"/>
      <c r="IPF126" s="54"/>
      <c r="IPG126" s="54"/>
      <c r="IPH126" s="54"/>
      <c r="IPI126" s="54"/>
      <c r="IPJ126" s="54"/>
      <c r="IPK126" s="54"/>
      <c r="IPL126" s="54"/>
      <c r="IPM126" s="54"/>
      <c r="IPN126" s="54"/>
      <c r="IPO126" s="54"/>
      <c r="IPP126" s="54"/>
      <c r="IPQ126" s="54"/>
      <c r="IPR126" s="54"/>
      <c r="IPS126" s="54"/>
      <c r="IPT126" s="54"/>
      <c r="IPU126" s="54"/>
      <c r="IPV126" s="54"/>
      <c r="IPW126" s="54"/>
      <c r="IPX126" s="54"/>
      <c r="IPY126" s="54"/>
      <c r="IPZ126" s="54"/>
      <c r="IQA126" s="54"/>
      <c r="IQB126" s="54"/>
      <c r="IQC126" s="54"/>
      <c r="IQD126" s="54"/>
      <c r="IQE126" s="54"/>
      <c r="IQF126" s="54"/>
      <c r="IQG126" s="54"/>
      <c r="IQH126" s="54"/>
      <c r="IQI126" s="54"/>
      <c r="IQJ126" s="54"/>
      <c r="IQK126" s="54"/>
      <c r="IQL126" s="54"/>
      <c r="IQM126" s="54"/>
      <c r="IQN126" s="54"/>
      <c r="IQO126" s="54"/>
      <c r="IQP126" s="54"/>
      <c r="IQQ126" s="54"/>
      <c r="IQR126" s="54"/>
      <c r="IQS126" s="54"/>
      <c r="IQT126" s="54"/>
      <c r="IQU126" s="54"/>
      <c r="IQV126" s="54"/>
      <c r="IQW126" s="54"/>
      <c r="IQX126" s="54"/>
      <c r="IQY126" s="54"/>
      <c r="IQZ126" s="54"/>
      <c r="IRA126" s="54"/>
      <c r="IRB126" s="54"/>
      <c r="IRC126" s="54"/>
      <c r="IRD126" s="54"/>
      <c r="IRE126" s="54"/>
      <c r="IRF126" s="54"/>
      <c r="IRG126" s="54"/>
      <c r="IRH126" s="54"/>
      <c r="IRI126" s="54"/>
      <c r="IRJ126" s="54"/>
      <c r="IRK126" s="54"/>
      <c r="IRL126" s="54"/>
      <c r="IRM126" s="54"/>
      <c r="IRN126" s="54"/>
      <c r="IRO126" s="54"/>
      <c r="IRP126" s="54"/>
      <c r="IRQ126" s="54"/>
      <c r="IRR126" s="54"/>
      <c r="IRS126" s="54"/>
      <c r="IRT126" s="54"/>
      <c r="IRU126" s="54"/>
      <c r="IRV126" s="54"/>
      <c r="IRW126" s="54"/>
      <c r="IRX126" s="54"/>
      <c r="IRY126" s="54"/>
      <c r="IRZ126" s="54"/>
      <c r="ISA126" s="54"/>
      <c r="ISB126" s="54"/>
      <c r="ISC126" s="54"/>
      <c r="ISD126" s="54"/>
      <c r="ISE126" s="54"/>
      <c r="ISF126" s="54"/>
      <c r="ISG126" s="54"/>
      <c r="ISH126" s="54"/>
      <c r="ISI126" s="54"/>
      <c r="ISJ126" s="54"/>
      <c r="ISK126" s="54"/>
      <c r="ISL126" s="54"/>
      <c r="ISM126" s="54"/>
      <c r="ISN126" s="54"/>
      <c r="ISO126" s="54"/>
      <c r="ISP126" s="54"/>
      <c r="ISQ126" s="54"/>
      <c r="ISR126" s="54"/>
      <c r="ISS126" s="54"/>
      <c r="IST126" s="54"/>
      <c r="ISU126" s="54"/>
      <c r="ISV126" s="54"/>
      <c r="ISW126" s="54"/>
      <c r="ISX126" s="54"/>
      <c r="ISY126" s="54"/>
      <c r="ISZ126" s="54"/>
      <c r="ITA126" s="54"/>
      <c r="ITB126" s="54"/>
      <c r="ITC126" s="54"/>
      <c r="ITD126" s="54"/>
      <c r="ITE126" s="54"/>
      <c r="ITF126" s="54"/>
      <c r="ITG126" s="54"/>
      <c r="ITH126" s="54"/>
      <c r="ITI126" s="54"/>
      <c r="ITJ126" s="54"/>
      <c r="ITK126" s="54"/>
      <c r="ITL126" s="54"/>
      <c r="ITM126" s="54"/>
      <c r="ITN126" s="54"/>
      <c r="ITO126" s="54"/>
      <c r="ITP126" s="54"/>
      <c r="ITQ126" s="54"/>
      <c r="ITR126" s="54"/>
      <c r="ITS126" s="54"/>
      <c r="ITT126" s="54"/>
      <c r="ITU126" s="54"/>
      <c r="ITV126" s="54"/>
      <c r="ITW126" s="54"/>
      <c r="ITX126" s="54"/>
      <c r="ITY126" s="54"/>
      <c r="ITZ126" s="54"/>
      <c r="IUA126" s="54"/>
      <c r="IUB126" s="54"/>
      <c r="IUC126" s="54"/>
      <c r="IUD126" s="54"/>
      <c r="IUE126" s="54"/>
      <c r="IUF126" s="54"/>
      <c r="IUG126" s="54"/>
      <c r="IUH126" s="54"/>
      <c r="IUI126" s="54"/>
      <c r="IUJ126" s="54"/>
      <c r="IUK126" s="54"/>
      <c r="IUL126" s="54"/>
      <c r="IUM126" s="54"/>
      <c r="IUN126" s="54"/>
      <c r="IUO126" s="54"/>
      <c r="IUP126" s="54"/>
      <c r="IUQ126" s="54"/>
      <c r="IUR126" s="54"/>
      <c r="IUS126" s="54"/>
      <c r="IUT126" s="54"/>
      <c r="IUU126" s="54"/>
      <c r="IUV126" s="54"/>
      <c r="IUW126" s="54"/>
      <c r="IUX126" s="54"/>
      <c r="IUY126" s="54"/>
      <c r="IUZ126" s="54"/>
      <c r="IVA126" s="54"/>
      <c r="IVB126" s="54"/>
      <c r="IVC126" s="54"/>
      <c r="IVD126" s="54"/>
      <c r="IVE126" s="54"/>
      <c r="IVF126" s="54"/>
      <c r="IVG126" s="54"/>
      <c r="IVH126" s="54"/>
      <c r="IVI126" s="54"/>
      <c r="IVJ126" s="54"/>
      <c r="IVK126" s="54"/>
      <c r="IVL126" s="54"/>
      <c r="IVM126" s="54"/>
      <c r="IVN126" s="54"/>
      <c r="IVO126" s="54"/>
      <c r="IVP126" s="54"/>
      <c r="IVQ126" s="54"/>
      <c r="IVR126" s="54"/>
      <c r="IVS126" s="54"/>
      <c r="IVT126" s="54"/>
      <c r="IVU126" s="54"/>
      <c r="IVV126" s="54"/>
      <c r="IVW126" s="54"/>
      <c r="IVX126" s="54"/>
      <c r="IVY126" s="54"/>
      <c r="IVZ126" s="54"/>
      <c r="IWA126" s="54"/>
      <c r="IWB126" s="54"/>
      <c r="IWC126" s="54"/>
      <c r="IWD126" s="54"/>
      <c r="IWE126" s="54"/>
      <c r="IWF126" s="54"/>
      <c r="IWG126" s="54"/>
      <c r="IWH126" s="54"/>
      <c r="IWI126" s="54"/>
      <c r="IWJ126" s="54"/>
      <c r="IWK126" s="54"/>
      <c r="IWL126" s="54"/>
      <c r="IWM126" s="54"/>
      <c r="IWN126" s="54"/>
      <c r="IWO126" s="54"/>
      <c r="IWP126" s="54"/>
      <c r="IWQ126" s="54"/>
      <c r="IWR126" s="54"/>
      <c r="IWS126" s="54"/>
      <c r="IWT126" s="54"/>
      <c r="IWU126" s="54"/>
      <c r="IWV126" s="54"/>
      <c r="IWW126" s="54"/>
      <c r="IWX126" s="54"/>
      <c r="IWY126" s="54"/>
      <c r="IWZ126" s="54"/>
      <c r="IXA126" s="54"/>
      <c r="IXB126" s="54"/>
      <c r="IXC126" s="54"/>
      <c r="IXD126" s="54"/>
      <c r="IXE126" s="54"/>
      <c r="IXF126" s="54"/>
      <c r="IXG126" s="54"/>
      <c r="IXH126" s="54"/>
      <c r="IXI126" s="54"/>
      <c r="IXJ126" s="54"/>
      <c r="IXK126" s="54"/>
      <c r="IXL126" s="54"/>
      <c r="IXM126" s="54"/>
      <c r="IXN126" s="54"/>
      <c r="IXO126" s="54"/>
      <c r="IXP126" s="54"/>
      <c r="IXQ126" s="54"/>
      <c r="IXR126" s="54"/>
      <c r="IXS126" s="54"/>
      <c r="IXT126" s="54"/>
      <c r="IXU126" s="54"/>
      <c r="IXV126" s="54"/>
      <c r="IXW126" s="54"/>
      <c r="IXX126" s="54"/>
      <c r="IXY126" s="54"/>
      <c r="IXZ126" s="54"/>
      <c r="IYA126" s="54"/>
      <c r="IYB126" s="54"/>
      <c r="IYC126" s="54"/>
      <c r="IYD126" s="54"/>
      <c r="IYE126" s="54"/>
      <c r="IYF126" s="54"/>
      <c r="IYG126" s="54"/>
      <c r="IYH126" s="54"/>
      <c r="IYI126" s="54"/>
      <c r="IYJ126" s="54"/>
      <c r="IYK126" s="54"/>
      <c r="IYL126" s="54"/>
      <c r="IYM126" s="54"/>
      <c r="IYN126" s="54"/>
      <c r="IYO126" s="54"/>
      <c r="IYP126" s="54"/>
      <c r="IYQ126" s="54"/>
      <c r="IYR126" s="54"/>
      <c r="IYS126" s="54"/>
      <c r="IYT126" s="54"/>
      <c r="IYU126" s="54"/>
      <c r="IYV126" s="54"/>
      <c r="IYW126" s="54"/>
      <c r="IYX126" s="54"/>
      <c r="IYY126" s="54"/>
      <c r="IYZ126" s="54"/>
      <c r="IZA126" s="54"/>
      <c r="IZB126" s="54"/>
      <c r="IZC126" s="54"/>
      <c r="IZD126" s="54"/>
      <c r="IZE126" s="54"/>
      <c r="IZF126" s="54"/>
      <c r="IZG126" s="54"/>
      <c r="IZH126" s="54"/>
      <c r="IZI126" s="54"/>
      <c r="IZJ126" s="54"/>
      <c r="IZK126" s="54"/>
      <c r="IZL126" s="54"/>
      <c r="IZM126" s="54"/>
      <c r="IZN126" s="54"/>
      <c r="IZO126" s="54"/>
      <c r="IZP126" s="54"/>
      <c r="IZQ126" s="54"/>
      <c r="IZR126" s="54"/>
      <c r="IZS126" s="54"/>
      <c r="IZT126" s="54"/>
      <c r="IZU126" s="54"/>
      <c r="IZV126" s="54"/>
      <c r="IZW126" s="54"/>
      <c r="IZX126" s="54"/>
      <c r="IZY126" s="54"/>
      <c r="IZZ126" s="54"/>
      <c r="JAA126" s="54"/>
      <c r="JAB126" s="54"/>
      <c r="JAC126" s="54"/>
      <c r="JAD126" s="54"/>
      <c r="JAE126" s="54"/>
      <c r="JAF126" s="54"/>
      <c r="JAG126" s="54"/>
      <c r="JAH126" s="54"/>
      <c r="JAI126" s="54"/>
      <c r="JAJ126" s="54"/>
      <c r="JAK126" s="54"/>
      <c r="JAL126" s="54"/>
      <c r="JAM126" s="54"/>
      <c r="JAN126" s="54"/>
      <c r="JAO126" s="54"/>
      <c r="JAP126" s="54"/>
      <c r="JAQ126" s="54"/>
      <c r="JAR126" s="54"/>
      <c r="JAS126" s="54"/>
      <c r="JAT126" s="54"/>
      <c r="JAU126" s="54"/>
      <c r="JAV126" s="54"/>
      <c r="JAW126" s="54"/>
      <c r="JAX126" s="54"/>
      <c r="JAY126" s="54"/>
      <c r="JAZ126" s="54"/>
      <c r="JBA126" s="54"/>
      <c r="JBB126" s="54"/>
      <c r="JBC126" s="54"/>
      <c r="JBD126" s="54"/>
      <c r="JBE126" s="54"/>
      <c r="JBF126" s="54"/>
      <c r="JBG126" s="54"/>
      <c r="JBH126" s="54"/>
      <c r="JBI126" s="54"/>
      <c r="JBJ126" s="54"/>
      <c r="JBK126" s="54"/>
      <c r="JBL126" s="54"/>
      <c r="JBM126" s="54"/>
      <c r="JBN126" s="54"/>
      <c r="JBO126" s="54"/>
      <c r="JBP126" s="54"/>
      <c r="JBQ126" s="54"/>
      <c r="JBR126" s="54"/>
      <c r="JBS126" s="54"/>
      <c r="JBT126" s="54"/>
      <c r="JBU126" s="54"/>
      <c r="JBV126" s="54"/>
      <c r="JBW126" s="54"/>
      <c r="JBX126" s="54"/>
      <c r="JBY126" s="54"/>
      <c r="JBZ126" s="54"/>
      <c r="JCA126" s="54"/>
      <c r="JCB126" s="54"/>
      <c r="JCC126" s="54"/>
      <c r="JCD126" s="54"/>
      <c r="JCE126" s="54"/>
      <c r="JCF126" s="54"/>
      <c r="JCG126" s="54"/>
      <c r="JCH126" s="54"/>
      <c r="JCI126" s="54"/>
      <c r="JCJ126" s="54"/>
      <c r="JCK126" s="54"/>
      <c r="JCL126" s="54"/>
      <c r="JCM126" s="54"/>
      <c r="JCN126" s="54"/>
      <c r="JCO126" s="54"/>
      <c r="JCP126" s="54"/>
      <c r="JCQ126" s="54"/>
      <c r="JCR126" s="54"/>
      <c r="JCS126" s="54"/>
      <c r="JCT126" s="54"/>
      <c r="JCU126" s="54"/>
      <c r="JCV126" s="54"/>
      <c r="JCW126" s="54"/>
      <c r="JCX126" s="54"/>
      <c r="JCY126" s="54"/>
      <c r="JCZ126" s="54"/>
      <c r="JDA126" s="54"/>
      <c r="JDB126" s="54"/>
      <c r="JDC126" s="54"/>
      <c r="JDD126" s="54"/>
      <c r="JDE126" s="54"/>
      <c r="JDF126" s="54"/>
      <c r="JDG126" s="54"/>
      <c r="JDH126" s="54"/>
      <c r="JDI126" s="54"/>
      <c r="JDJ126" s="54"/>
      <c r="JDK126" s="54"/>
      <c r="JDL126" s="54"/>
      <c r="JDM126" s="54"/>
      <c r="JDN126" s="54"/>
      <c r="JDO126" s="54"/>
      <c r="JDP126" s="54"/>
      <c r="JDQ126" s="54"/>
      <c r="JDR126" s="54"/>
      <c r="JDS126" s="54"/>
      <c r="JDT126" s="54"/>
      <c r="JDU126" s="54"/>
      <c r="JDV126" s="54"/>
      <c r="JDW126" s="54"/>
      <c r="JDX126" s="54"/>
      <c r="JDY126" s="54"/>
      <c r="JDZ126" s="54"/>
      <c r="JEA126" s="54"/>
      <c r="JEB126" s="54"/>
      <c r="JEC126" s="54"/>
      <c r="JED126" s="54"/>
      <c r="JEE126" s="54"/>
      <c r="JEF126" s="54"/>
      <c r="JEG126" s="54"/>
      <c r="JEH126" s="54"/>
      <c r="JEI126" s="54"/>
      <c r="JEJ126" s="54"/>
      <c r="JEK126" s="54"/>
      <c r="JEL126" s="54"/>
      <c r="JEM126" s="54"/>
      <c r="JEN126" s="54"/>
      <c r="JEO126" s="54"/>
      <c r="JEP126" s="54"/>
      <c r="JEQ126" s="54"/>
      <c r="JER126" s="54"/>
      <c r="JES126" s="54"/>
      <c r="JET126" s="54"/>
      <c r="JEU126" s="54"/>
      <c r="JEV126" s="54"/>
      <c r="JEW126" s="54"/>
      <c r="JEX126" s="54"/>
      <c r="JEY126" s="54"/>
      <c r="JEZ126" s="54"/>
      <c r="JFA126" s="54"/>
      <c r="JFB126" s="54"/>
      <c r="JFC126" s="54"/>
      <c r="JFD126" s="54"/>
      <c r="JFE126" s="54"/>
      <c r="JFF126" s="54"/>
      <c r="JFG126" s="54"/>
      <c r="JFH126" s="54"/>
      <c r="JFI126" s="54"/>
      <c r="JFJ126" s="54"/>
      <c r="JFK126" s="54"/>
      <c r="JFL126" s="54"/>
      <c r="JFM126" s="54"/>
      <c r="JFN126" s="54"/>
      <c r="JFO126" s="54"/>
      <c r="JFP126" s="54"/>
      <c r="JFQ126" s="54"/>
      <c r="JFR126" s="54"/>
      <c r="JFS126" s="54"/>
      <c r="JFT126" s="54"/>
      <c r="JFU126" s="54"/>
      <c r="JFV126" s="54"/>
      <c r="JFW126" s="54"/>
      <c r="JFX126" s="54"/>
      <c r="JFY126" s="54"/>
      <c r="JFZ126" s="54"/>
      <c r="JGA126" s="54"/>
      <c r="JGB126" s="54"/>
      <c r="JGC126" s="54"/>
      <c r="JGD126" s="54"/>
      <c r="JGE126" s="54"/>
      <c r="JGF126" s="54"/>
      <c r="JGG126" s="54"/>
      <c r="JGH126" s="54"/>
      <c r="JGI126" s="54"/>
      <c r="JGJ126" s="54"/>
      <c r="JGK126" s="54"/>
      <c r="JGL126" s="54"/>
      <c r="JGM126" s="54"/>
      <c r="JGN126" s="54"/>
      <c r="JGO126" s="54"/>
      <c r="JGP126" s="54"/>
      <c r="JGQ126" s="54"/>
      <c r="JGR126" s="54"/>
      <c r="JGS126" s="54"/>
      <c r="JGT126" s="54"/>
      <c r="JGU126" s="54"/>
      <c r="JGV126" s="54"/>
      <c r="JGW126" s="54"/>
      <c r="JGX126" s="54"/>
      <c r="JGY126" s="54"/>
      <c r="JGZ126" s="54"/>
      <c r="JHA126" s="54"/>
      <c r="JHB126" s="54"/>
      <c r="JHC126" s="54"/>
      <c r="JHD126" s="54"/>
      <c r="JHE126" s="54"/>
      <c r="JHF126" s="54"/>
      <c r="JHG126" s="54"/>
      <c r="JHH126" s="54"/>
      <c r="JHI126" s="54"/>
      <c r="JHJ126" s="54"/>
      <c r="JHK126" s="54"/>
      <c r="JHL126" s="54"/>
      <c r="JHM126" s="54"/>
      <c r="JHN126" s="54"/>
      <c r="JHO126" s="54"/>
      <c r="JHP126" s="54"/>
      <c r="JHQ126" s="54"/>
      <c r="JHR126" s="54"/>
      <c r="JHS126" s="54"/>
      <c r="JHT126" s="54"/>
      <c r="JHU126" s="54"/>
      <c r="JHV126" s="54"/>
      <c r="JHW126" s="54"/>
      <c r="JHX126" s="54"/>
      <c r="JHY126" s="54"/>
      <c r="JHZ126" s="54"/>
      <c r="JIA126" s="54"/>
      <c r="JIB126" s="54"/>
      <c r="JIC126" s="54"/>
      <c r="JID126" s="54"/>
      <c r="JIE126" s="54"/>
      <c r="JIF126" s="54"/>
      <c r="JIG126" s="54"/>
      <c r="JIH126" s="54"/>
      <c r="JII126" s="54"/>
      <c r="JIJ126" s="54"/>
      <c r="JIK126" s="54"/>
      <c r="JIL126" s="54"/>
      <c r="JIM126" s="54"/>
      <c r="JIN126" s="54"/>
      <c r="JIO126" s="54"/>
      <c r="JIP126" s="54"/>
      <c r="JIQ126" s="54"/>
      <c r="JIR126" s="54"/>
      <c r="JIS126" s="54"/>
      <c r="JIT126" s="54"/>
      <c r="JIU126" s="54"/>
      <c r="JIV126" s="54"/>
      <c r="JIW126" s="54"/>
      <c r="JIX126" s="54"/>
      <c r="JIY126" s="54"/>
      <c r="JIZ126" s="54"/>
      <c r="JJA126" s="54"/>
      <c r="JJB126" s="54"/>
      <c r="JJC126" s="54"/>
      <c r="JJD126" s="54"/>
      <c r="JJE126" s="54"/>
      <c r="JJF126" s="54"/>
      <c r="JJG126" s="54"/>
      <c r="JJH126" s="54"/>
      <c r="JJI126" s="54"/>
      <c r="JJJ126" s="54"/>
      <c r="JJK126" s="54"/>
      <c r="JJL126" s="54"/>
      <c r="JJM126" s="54"/>
      <c r="JJN126" s="54"/>
      <c r="JJO126" s="54"/>
      <c r="JJP126" s="54"/>
      <c r="JJQ126" s="54"/>
      <c r="JJR126" s="54"/>
      <c r="JJS126" s="54"/>
      <c r="JJT126" s="54"/>
      <c r="JJU126" s="54"/>
      <c r="JJV126" s="54"/>
      <c r="JJW126" s="54"/>
      <c r="JJX126" s="54"/>
      <c r="JJY126" s="54"/>
      <c r="JJZ126" s="54"/>
      <c r="JKA126" s="54"/>
      <c r="JKB126" s="54"/>
      <c r="JKC126" s="54"/>
      <c r="JKD126" s="54"/>
      <c r="JKE126" s="54"/>
      <c r="JKF126" s="54"/>
      <c r="JKG126" s="54"/>
      <c r="JKH126" s="54"/>
      <c r="JKI126" s="54"/>
      <c r="JKJ126" s="54"/>
      <c r="JKK126" s="54"/>
      <c r="JKL126" s="54"/>
      <c r="JKM126" s="54"/>
      <c r="JKN126" s="54"/>
      <c r="JKO126" s="54"/>
      <c r="JKP126" s="54"/>
      <c r="JKQ126" s="54"/>
      <c r="JKR126" s="54"/>
      <c r="JKS126" s="54"/>
      <c r="JKT126" s="54"/>
      <c r="JKU126" s="54"/>
      <c r="JKV126" s="54"/>
      <c r="JKW126" s="54"/>
      <c r="JKX126" s="54"/>
      <c r="JKY126" s="54"/>
      <c r="JKZ126" s="54"/>
      <c r="JLA126" s="54"/>
      <c r="JLB126" s="54"/>
      <c r="JLC126" s="54"/>
      <c r="JLD126" s="54"/>
      <c r="JLE126" s="54"/>
      <c r="JLF126" s="54"/>
      <c r="JLG126" s="54"/>
      <c r="JLH126" s="54"/>
      <c r="JLI126" s="54"/>
      <c r="JLJ126" s="54"/>
      <c r="JLK126" s="54"/>
      <c r="JLL126" s="54"/>
      <c r="JLM126" s="54"/>
      <c r="JLN126" s="54"/>
      <c r="JLO126" s="54"/>
      <c r="JLP126" s="54"/>
      <c r="JLQ126" s="54"/>
      <c r="JLR126" s="54"/>
      <c r="JLS126" s="54"/>
      <c r="JLT126" s="54"/>
      <c r="JLU126" s="54"/>
      <c r="JLV126" s="54"/>
      <c r="JLW126" s="54"/>
      <c r="JLX126" s="54"/>
      <c r="JLY126" s="54"/>
      <c r="JLZ126" s="54"/>
      <c r="JMA126" s="54"/>
      <c r="JMB126" s="54"/>
      <c r="JMC126" s="54"/>
      <c r="JMD126" s="54"/>
      <c r="JME126" s="54"/>
      <c r="JMF126" s="54"/>
      <c r="JMG126" s="54"/>
      <c r="JMH126" s="54"/>
      <c r="JMI126" s="54"/>
      <c r="JMJ126" s="54"/>
      <c r="JMK126" s="54"/>
      <c r="JML126" s="54"/>
      <c r="JMM126" s="54"/>
      <c r="JMN126" s="54"/>
      <c r="JMO126" s="54"/>
      <c r="JMP126" s="54"/>
      <c r="JMQ126" s="54"/>
      <c r="JMR126" s="54"/>
      <c r="JMS126" s="54"/>
      <c r="JMT126" s="54"/>
      <c r="JMU126" s="54"/>
      <c r="JMV126" s="54"/>
      <c r="JMW126" s="54"/>
      <c r="JMX126" s="54"/>
      <c r="JMY126" s="54"/>
      <c r="JMZ126" s="54"/>
      <c r="JNA126" s="54"/>
      <c r="JNB126" s="54"/>
      <c r="JNC126" s="54"/>
      <c r="JND126" s="54"/>
      <c r="JNE126" s="54"/>
      <c r="JNF126" s="54"/>
      <c r="JNG126" s="54"/>
      <c r="JNH126" s="54"/>
      <c r="JNI126" s="54"/>
      <c r="JNJ126" s="54"/>
      <c r="JNK126" s="54"/>
      <c r="JNL126" s="54"/>
      <c r="JNM126" s="54"/>
      <c r="JNN126" s="54"/>
      <c r="JNO126" s="54"/>
      <c r="JNP126" s="54"/>
      <c r="JNQ126" s="54"/>
      <c r="JNR126" s="54"/>
      <c r="JNS126" s="54"/>
      <c r="JNT126" s="54"/>
      <c r="JNU126" s="54"/>
      <c r="JNV126" s="54"/>
      <c r="JNW126" s="54"/>
      <c r="JNX126" s="54"/>
      <c r="JNY126" s="54"/>
      <c r="JNZ126" s="54"/>
      <c r="JOA126" s="54"/>
      <c r="JOB126" s="54"/>
      <c r="JOC126" s="54"/>
      <c r="JOD126" s="54"/>
      <c r="JOE126" s="54"/>
      <c r="JOF126" s="54"/>
      <c r="JOG126" s="54"/>
      <c r="JOH126" s="54"/>
      <c r="JOI126" s="54"/>
      <c r="JOJ126" s="54"/>
      <c r="JOK126" s="54"/>
      <c r="JOL126" s="54"/>
      <c r="JOM126" s="54"/>
      <c r="JON126" s="54"/>
      <c r="JOO126" s="54"/>
      <c r="JOP126" s="54"/>
      <c r="JOQ126" s="54"/>
      <c r="JOR126" s="54"/>
      <c r="JOS126" s="54"/>
      <c r="JOT126" s="54"/>
      <c r="JOU126" s="54"/>
      <c r="JOV126" s="54"/>
      <c r="JOW126" s="54"/>
      <c r="JOX126" s="54"/>
      <c r="JOY126" s="54"/>
      <c r="JOZ126" s="54"/>
      <c r="JPA126" s="54"/>
      <c r="JPB126" s="54"/>
      <c r="JPC126" s="54"/>
      <c r="JPD126" s="54"/>
      <c r="JPE126" s="54"/>
      <c r="JPF126" s="54"/>
      <c r="JPG126" s="54"/>
      <c r="JPH126" s="54"/>
      <c r="JPI126" s="54"/>
      <c r="JPJ126" s="54"/>
      <c r="JPK126" s="54"/>
      <c r="JPL126" s="54"/>
      <c r="JPM126" s="54"/>
      <c r="JPN126" s="54"/>
      <c r="JPO126" s="54"/>
      <c r="JPP126" s="54"/>
      <c r="JPQ126" s="54"/>
      <c r="JPR126" s="54"/>
      <c r="JPS126" s="54"/>
      <c r="JPT126" s="54"/>
      <c r="JPU126" s="54"/>
      <c r="JPV126" s="54"/>
      <c r="JPW126" s="54"/>
      <c r="JPX126" s="54"/>
      <c r="JPY126" s="54"/>
      <c r="JPZ126" s="54"/>
      <c r="JQA126" s="54"/>
      <c r="JQB126" s="54"/>
      <c r="JQC126" s="54"/>
      <c r="JQD126" s="54"/>
      <c r="JQE126" s="54"/>
      <c r="JQF126" s="54"/>
      <c r="JQG126" s="54"/>
      <c r="JQH126" s="54"/>
      <c r="JQI126" s="54"/>
      <c r="JQJ126" s="54"/>
      <c r="JQK126" s="54"/>
      <c r="JQL126" s="54"/>
      <c r="JQM126" s="54"/>
      <c r="JQN126" s="54"/>
      <c r="JQO126" s="54"/>
      <c r="JQP126" s="54"/>
      <c r="JQQ126" s="54"/>
      <c r="JQR126" s="54"/>
      <c r="JQS126" s="54"/>
      <c r="JQT126" s="54"/>
      <c r="JQU126" s="54"/>
      <c r="JQV126" s="54"/>
      <c r="JQW126" s="54"/>
      <c r="JQX126" s="54"/>
      <c r="JQY126" s="54"/>
      <c r="JQZ126" s="54"/>
      <c r="JRA126" s="54"/>
      <c r="JRB126" s="54"/>
      <c r="JRC126" s="54"/>
      <c r="JRD126" s="54"/>
      <c r="JRE126" s="54"/>
      <c r="JRF126" s="54"/>
      <c r="JRG126" s="54"/>
      <c r="JRH126" s="54"/>
      <c r="JRI126" s="54"/>
      <c r="JRJ126" s="54"/>
      <c r="JRK126" s="54"/>
      <c r="JRL126" s="54"/>
      <c r="JRM126" s="54"/>
      <c r="JRN126" s="54"/>
      <c r="JRO126" s="54"/>
      <c r="JRP126" s="54"/>
      <c r="JRQ126" s="54"/>
      <c r="JRR126" s="54"/>
      <c r="JRS126" s="54"/>
      <c r="JRT126" s="54"/>
      <c r="JRU126" s="54"/>
      <c r="JRV126" s="54"/>
      <c r="JRW126" s="54"/>
      <c r="JRX126" s="54"/>
      <c r="JRY126" s="54"/>
      <c r="JRZ126" s="54"/>
      <c r="JSA126" s="54"/>
      <c r="JSB126" s="54"/>
      <c r="JSC126" s="54"/>
      <c r="JSD126" s="54"/>
      <c r="JSE126" s="54"/>
      <c r="JSF126" s="54"/>
      <c r="JSG126" s="54"/>
      <c r="JSH126" s="54"/>
      <c r="JSI126" s="54"/>
      <c r="JSJ126" s="54"/>
      <c r="JSK126" s="54"/>
      <c r="JSL126" s="54"/>
      <c r="JSM126" s="54"/>
      <c r="JSN126" s="54"/>
      <c r="JSO126" s="54"/>
      <c r="JSP126" s="54"/>
      <c r="JSQ126" s="54"/>
      <c r="JSR126" s="54"/>
      <c r="JSS126" s="54"/>
      <c r="JST126" s="54"/>
      <c r="JSU126" s="54"/>
      <c r="JSV126" s="54"/>
      <c r="JSW126" s="54"/>
      <c r="JSX126" s="54"/>
      <c r="JSY126" s="54"/>
      <c r="JSZ126" s="54"/>
      <c r="JTA126" s="54"/>
      <c r="JTB126" s="54"/>
      <c r="JTC126" s="54"/>
      <c r="JTD126" s="54"/>
      <c r="JTE126" s="54"/>
      <c r="JTF126" s="54"/>
      <c r="JTG126" s="54"/>
      <c r="JTH126" s="54"/>
      <c r="JTI126" s="54"/>
      <c r="JTJ126" s="54"/>
      <c r="JTK126" s="54"/>
      <c r="JTL126" s="54"/>
      <c r="JTM126" s="54"/>
      <c r="JTN126" s="54"/>
      <c r="JTO126" s="54"/>
      <c r="JTP126" s="54"/>
      <c r="JTQ126" s="54"/>
      <c r="JTR126" s="54"/>
      <c r="JTS126" s="54"/>
      <c r="JTT126" s="54"/>
      <c r="JTU126" s="54"/>
      <c r="JTV126" s="54"/>
      <c r="JTW126" s="54"/>
      <c r="JTX126" s="54"/>
      <c r="JTY126" s="54"/>
      <c r="JTZ126" s="54"/>
      <c r="JUA126" s="54"/>
      <c r="JUB126" s="54"/>
      <c r="JUC126" s="54"/>
      <c r="JUD126" s="54"/>
      <c r="JUE126" s="54"/>
      <c r="JUF126" s="54"/>
      <c r="JUG126" s="54"/>
      <c r="JUH126" s="54"/>
      <c r="JUI126" s="54"/>
      <c r="JUJ126" s="54"/>
      <c r="JUK126" s="54"/>
      <c r="JUL126" s="54"/>
      <c r="JUM126" s="54"/>
      <c r="JUN126" s="54"/>
      <c r="JUO126" s="54"/>
      <c r="JUP126" s="54"/>
      <c r="JUQ126" s="54"/>
      <c r="JUR126" s="54"/>
      <c r="JUS126" s="54"/>
      <c r="JUT126" s="54"/>
      <c r="JUU126" s="54"/>
      <c r="JUV126" s="54"/>
      <c r="JUW126" s="54"/>
      <c r="JUX126" s="54"/>
      <c r="JUY126" s="54"/>
      <c r="JUZ126" s="54"/>
      <c r="JVA126" s="54"/>
      <c r="JVB126" s="54"/>
      <c r="JVC126" s="54"/>
      <c r="JVD126" s="54"/>
      <c r="JVE126" s="54"/>
      <c r="JVF126" s="54"/>
      <c r="JVG126" s="54"/>
      <c r="JVH126" s="54"/>
      <c r="JVI126" s="54"/>
      <c r="JVJ126" s="54"/>
      <c r="JVK126" s="54"/>
      <c r="JVL126" s="54"/>
      <c r="JVM126" s="54"/>
      <c r="JVN126" s="54"/>
      <c r="JVO126" s="54"/>
      <c r="JVP126" s="54"/>
      <c r="JVQ126" s="54"/>
      <c r="JVR126" s="54"/>
      <c r="JVS126" s="54"/>
      <c r="JVT126" s="54"/>
      <c r="JVU126" s="54"/>
      <c r="JVV126" s="54"/>
      <c r="JVW126" s="54"/>
      <c r="JVX126" s="54"/>
      <c r="JVY126" s="54"/>
      <c r="JVZ126" s="54"/>
      <c r="JWA126" s="54"/>
      <c r="JWB126" s="54"/>
      <c r="JWC126" s="54"/>
      <c r="JWD126" s="54"/>
      <c r="JWE126" s="54"/>
      <c r="JWF126" s="54"/>
      <c r="JWG126" s="54"/>
      <c r="JWH126" s="54"/>
      <c r="JWI126" s="54"/>
      <c r="JWJ126" s="54"/>
      <c r="JWK126" s="54"/>
      <c r="JWL126" s="54"/>
      <c r="JWM126" s="54"/>
      <c r="JWN126" s="54"/>
      <c r="JWO126" s="54"/>
      <c r="JWP126" s="54"/>
      <c r="JWQ126" s="54"/>
      <c r="JWR126" s="54"/>
      <c r="JWS126" s="54"/>
      <c r="JWT126" s="54"/>
      <c r="JWU126" s="54"/>
      <c r="JWV126" s="54"/>
      <c r="JWW126" s="54"/>
      <c r="JWX126" s="54"/>
      <c r="JWY126" s="54"/>
      <c r="JWZ126" s="54"/>
      <c r="JXA126" s="54"/>
      <c r="JXB126" s="54"/>
      <c r="JXC126" s="54"/>
      <c r="JXD126" s="54"/>
      <c r="JXE126" s="54"/>
      <c r="JXF126" s="54"/>
      <c r="JXG126" s="54"/>
      <c r="JXH126" s="54"/>
      <c r="JXI126" s="54"/>
      <c r="JXJ126" s="54"/>
      <c r="JXK126" s="54"/>
      <c r="JXL126" s="54"/>
      <c r="JXM126" s="54"/>
      <c r="JXN126" s="54"/>
      <c r="JXO126" s="54"/>
      <c r="JXP126" s="54"/>
      <c r="JXQ126" s="54"/>
      <c r="JXR126" s="54"/>
      <c r="JXS126" s="54"/>
      <c r="JXT126" s="54"/>
      <c r="JXU126" s="54"/>
      <c r="JXV126" s="54"/>
      <c r="JXW126" s="54"/>
      <c r="JXX126" s="54"/>
      <c r="JXY126" s="54"/>
      <c r="JXZ126" s="54"/>
      <c r="JYA126" s="54"/>
      <c r="JYB126" s="54"/>
      <c r="JYC126" s="54"/>
      <c r="JYD126" s="54"/>
      <c r="JYE126" s="54"/>
      <c r="JYF126" s="54"/>
      <c r="JYG126" s="54"/>
      <c r="JYH126" s="54"/>
      <c r="JYI126" s="54"/>
      <c r="JYJ126" s="54"/>
      <c r="JYK126" s="54"/>
      <c r="JYL126" s="54"/>
      <c r="JYM126" s="54"/>
      <c r="JYN126" s="54"/>
      <c r="JYO126" s="54"/>
      <c r="JYP126" s="54"/>
      <c r="JYQ126" s="54"/>
      <c r="JYR126" s="54"/>
      <c r="JYS126" s="54"/>
      <c r="JYT126" s="54"/>
      <c r="JYU126" s="54"/>
      <c r="JYV126" s="54"/>
      <c r="JYW126" s="54"/>
      <c r="JYX126" s="54"/>
      <c r="JYY126" s="54"/>
      <c r="JYZ126" s="54"/>
      <c r="JZA126" s="54"/>
      <c r="JZB126" s="54"/>
      <c r="JZC126" s="54"/>
      <c r="JZD126" s="54"/>
      <c r="JZE126" s="54"/>
      <c r="JZF126" s="54"/>
      <c r="JZG126" s="54"/>
      <c r="JZH126" s="54"/>
      <c r="JZI126" s="54"/>
      <c r="JZJ126" s="54"/>
      <c r="JZK126" s="54"/>
      <c r="JZL126" s="54"/>
      <c r="JZM126" s="54"/>
      <c r="JZN126" s="54"/>
      <c r="JZO126" s="54"/>
      <c r="JZP126" s="54"/>
      <c r="JZQ126" s="54"/>
      <c r="JZR126" s="54"/>
      <c r="JZS126" s="54"/>
      <c r="JZT126" s="54"/>
      <c r="JZU126" s="54"/>
      <c r="JZV126" s="54"/>
      <c r="JZW126" s="54"/>
      <c r="JZX126" s="54"/>
      <c r="JZY126" s="54"/>
      <c r="JZZ126" s="54"/>
      <c r="KAA126" s="54"/>
      <c r="KAB126" s="54"/>
      <c r="KAC126" s="54"/>
      <c r="KAD126" s="54"/>
      <c r="KAE126" s="54"/>
      <c r="KAF126" s="54"/>
      <c r="KAG126" s="54"/>
      <c r="KAH126" s="54"/>
      <c r="KAI126" s="54"/>
      <c r="KAJ126" s="54"/>
      <c r="KAK126" s="54"/>
      <c r="KAL126" s="54"/>
      <c r="KAM126" s="54"/>
      <c r="KAN126" s="54"/>
      <c r="KAO126" s="54"/>
      <c r="KAP126" s="54"/>
      <c r="KAQ126" s="54"/>
      <c r="KAR126" s="54"/>
      <c r="KAS126" s="54"/>
      <c r="KAT126" s="54"/>
      <c r="KAU126" s="54"/>
      <c r="KAV126" s="54"/>
      <c r="KAW126" s="54"/>
      <c r="KAX126" s="54"/>
      <c r="KAY126" s="54"/>
      <c r="KAZ126" s="54"/>
      <c r="KBA126" s="54"/>
      <c r="KBB126" s="54"/>
      <c r="KBC126" s="54"/>
      <c r="KBD126" s="54"/>
      <c r="KBE126" s="54"/>
      <c r="KBF126" s="54"/>
      <c r="KBG126" s="54"/>
      <c r="KBH126" s="54"/>
      <c r="KBI126" s="54"/>
      <c r="KBJ126" s="54"/>
      <c r="KBK126" s="54"/>
      <c r="KBL126" s="54"/>
      <c r="KBM126" s="54"/>
      <c r="KBN126" s="54"/>
      <c r="KBO126" s="54"/>
      <c r="KBP126" s="54"/>
      <c r="KBQ126" s="54"/>
      <c r="KBR126" s="54"/>
      <c r="KBS126" s="54"/>
      <c r="KBT126" s="54"/>
      <c r="KBU126" s="54"/>
      <c r="KBV126" s="54"/>
      <c r="KBW126" s="54"/>
      <c r="KBX126" s="54"/>
      <c r="KBY126" s="54"/>
      <c r="KBZ126" s="54"/>
      <c r="KCA126" s="54"/>
      <c r="KCB126" s="54"/>
      <c r="KCC126" s="54"/>
      <c r="KCD126" s="54"/>
      <c r="KCE126" s="54"/>
      <c r="KCF126" s="54"/>
      <c r="KCG126" s="54"/>
      <c r="KCH126" s="54"/>
      <c r="KCI126" s="54"/>
      <c r="KCJ126" s="54"/>
      <c r="KCK126" s="54"/>
      <c r="KCL126" s="54"/>
      <c r="KCM126" s="54"/>
      <c r="KCN126" s="54"/>
      <c r="KCO126" s="54"/>
      <c r="KCP126" s="54"/>
      <c r="KCQ126" s="54"/>
      <c r="KCR126" s="54"/>
      <c r="KCS126" s="54"/>
      <c r="KCT126" s="54"/>
      <c r="KCU126" s="54"/>
      <c r="KCV126" s="54"/>
      <c r="KCW126" s="54"/>
      <c r="KCX126" s="54"/>
      <c r="KCY126" s="54"/>
      <c r="KCZ126" s="54"/>
      <c r="KDA126" s="54"/>
      <c r="KDB126" s="54"/>
      <c r="KDC126" s="54"/>
      <c r="KDD126" s="54"/>
      <c r="KDE126" s="54"/>
      <c r="KDF126" s="54"/>
      <c r="KDG126" s="54"/>
      <c r="KDH126" s="54"/>
      <c r="KDI126" s="54"/>
      <c r="KDJ126" s="54"/>
      <c r="KDK126" s="54"/>
      <c r="KDL126" s="54"/>
      <c r="KDM126" s="54"/>
      <c r="KDN126" s="54"/>
      <c r="KDO126" s="54"/>
      <c r="KDP126" s="54"/>
      <c r="KDQ126" s="54"/>
      <c r="KDR126" s="54"/>
      <c r="KDS126" s="54"/>
      <c r="KDT126" s="54"/>
      <c r="KDU126" s="54"/>
      <c r="KDV126" s="54"/>
      <c r="KDW126" s="54"/>
      <c r="KDX126" s="54"/>
      <c r="KDY126" s="54"/>
      <c r="KDZ126" s="54"/>
      <c r="KEA126" s="54"/>
      <c r="KEB126" s="54"/>
      <c r="KEC126" s="54"/>
      <c r="KED126" s="54"/>
      <c r="KEE126" s="54"/>
      <c r="KEF126" s="54"/>
      <c r="KEG126" s="54"/>
      <c r="KEH126" s="54"/>
      <c r="KEI126" s="54"/>
      <c r="KEJ126" s="54"/>
      <c r="KEK126" s="54"/>
      <c r="KEL126" s="54"/>
      <c r="KEM126" s="54"/>
      <c r="KEN126" s="54"/>
      <c r="KEO126" s="54"/>
      <c r="KEP126" s="54"/>
      <c r="KEQ126" s="54"/>
      <c r="KER126" s="54"/>
      <c r="KES126" s="54"/>
      <c r="KET126" s="54"/>
      <c r="KEU126" s="54"/>
      <c r="KEV126" s="54"/>
      <c r="KEW126" s="54"/>
      <c r="KEX126" s="54"/>
      <c r="KEY126" s="54"/>
      <c r="KEZ126" s="54"/>
      <c r="KFA126" s="54"/>
      <c r="KFB126" s="54"/>
      <c r="KFC126" s="54"/>
      <c r="KFD126" s="54"/>
      <c r="KFE126" s="54"/>
      <c r="KFF126" s="54"/>
      <c r="KFG126" s="54"/>
      <c r="KFH126" s="54"/>
      <c r="KFI126" s="54"/>
      <c r="KFJ126" s="54"/>
      <c r="KFK126" s="54"/>
      <c r="KFL126" s="54"/>
      <c r="KFM126" s="54"/>
      <c r="KFN126" s="54"/>
      <c r="KFO126" s="54"/>
      <c r="KFP126" s="54"/>
      <c r="KFQ126" s="54"/>
      <c r="KFR126" s="54"/>
      <c r="KFS126" s="54"/>
      <c r="KFT126" s="54"/>
      <c r="KFU126" s="54"/>
      <c r="KFV126" s="54"/>
      <c r="KFW126" s="54"/>
      <c r="KFX126" s="54"/>
      <c r="KFY126" s="54"/>
      <c r="KFZ126" s="54"/>
      <c r="KGA126" s="54"/>
      <c r="KGB126" s="54"/>
      <c r="KGC126" s="54"/>
      <c r="KGD126" s="54"/>
      <c r="KGE126" s="54"/>
      <c r="KGF126" s="54"/>
      <c r="KGG126" s="54"/>
      <c r="KGH126" s="54"/>
      <c r="KGI126" s="54"/>
      <c r="KGJ126" s="54"/>
      <c r="KGK126" s="54"/>
      <c r="KGL126" s="54"/>
      <c r="KGM126" s="54"/>
      <c r="KGN126" s="54"/>
      <c r="KGO126" s="54"/>
      <c r="KGP126" s="54"/>
      <c r="KGQ126" s="54"/>
      <c r="KGR126" s="54"/>
      <c r="KGS126" s="54"/>
      <c r="KGT126" s="54"/>
      <c r="KGU126" s="54"/>
      <c r="KGV126" s="54"/>
      <c r="KGW126" s="54"/>
      <c r="KGX126" s="54"/>
      <c r="KGY126" s="54"/>
      <c r="KGZ126" s="54"/>
      <c r="KHA126" s="54"/>
      <c r="KHB126" s="54"/>
      <c r="KHC126" s="54"/>
      <c r="KHD126" s="54"/>
      <c r="KHE126" s="54"/>
      <c r="KHF126" s="54"/>
      <c r="KHG126" s="54"/>
      <c r="KHH126" s="54"/>
      <c r="KHI126" s="54"/>
      <c r="KHJ126" s="54"/>
      <c r="KHK126" s="54"/>
      <c r="KHL126" s="54"/>
      <c r="KHM126" s="54"/>
      <c r="KHN126" s="54"/>
      <c r="KHO126" s="54"/>
      <c r="KHP126" s="54"/>
      <c r="KHQ126" s="54"/>
      <c r="KHR126" s="54"/>
      <c r="KHS126" s="54"/>
      <c r="KHT126" s="54"/>
      <c r="KHU126" s="54"/>
      <c r="KHV126" s="54"/>
      <c r="KHW126" s="54"/>
      <c r="KHX126" s="54"/>
      <c r="KHY126" s="54"/>
      <c r="KHZ126" s="54"/>
      <c r="KIA126" s="54"/>
      <c r="KIB126" s="54"/>
      <c r="KIC126" s="54"/>
      <c r="KID126" s="54"/>
      <c r="KIE126" s="54"/>
      <c r="KIF126" s="54"/>
      <c r="KIG126" s="54"/>
      <c r="KIH126" s="54"/>
      <c r="KII126" s="54"/>
      <c r="KIJ126" s="54"/>
      <c r="KIK126" s="54"/>
      <c r="KIL126" s="54"/>
      <c r="KIM126" s="54"/>
      <c r="KIN126" s="54"/>
      <c r="KIO126" s="54"/>
      <c r="KIP126" s="54"/>
      <c r="KIQ126" s="54"/>
      <c r="KIR126" s="54"/>
      <c r="KIS126" s="54"/>
      <c r="KIT126" s="54"/>
      <c r="KIU126" s="54"/>
      <c r="KIV126" s="54"/>
      <c r="KIW126" s="54"/>
      <c r="KIX126" s="54"/>
      <c r="KIY126" s="54"/>
      <c r="KIZ126" s="54"/>
      <c r="KJA126" s="54"/>
      <c r="KJB126" s="54"/>
      <c r="KJC126" s="54"/>
      <c r="KJD126" s="54"/>
      <c r="KJE126" s="54"/>
      <c r="KJF126" s="54"/>
      <c r="KJG126" s="54"/>
      <c r="KJH126" s="54"/>
      <c r="KJI126" s="54"/>
      <c r="KJJ126" s="54"/>
      <c r="KJK126" s="54"/>
      <c r="KJL126" s="54"/>
      <c r="KJM126" s="54"/>
      <c r="KJN126" s="54"/>
      <c r="KJO126" s="54"/>
      <c r="KJP126" s="54"/>
      <c r="KJQ126" s="54"/>
      <c r="KJR126" s="54"/>
      <c r="KJS126" s="54"/>
      <c r="KJT126" s="54"/>
      <c r="KJU126" s="54"/>
      <c r="KJV126" s="54"/>
      <c r="KJW126" s="54"/>
      <c r="KJX126" s="54"/>
      <c r="KJY126" s="54"/>
      <c r="KJZ126" s="54"/>
      <c r="KKA126" s="54"/>
      <c r="KKB126" s="54"/>
      <c r="KKC126" s="54"/>
      <c r="KKD126" s="54"/>
      <c r="KKE126" s="54"/>
      <c r="KKF126" s="54"/>
      <c r="KKG126" s="54"/>
      <c r="KKH126" s="54"/>
      <c r="KKI126" s="54"/>
      <c r="KKJ126" s="54"/>
      <c r="KKK126" s="54"/>
      <c r="KKL126" s="54"/>
      <c r="KKM126" s="54"/>
      <c r="KKN126" s="54"/>
      <c r="KKO126" s="54"/>
      <c r="KKP126" s="54"/>
      <c r="KKQ126" s="54"/>
      <c r="KKR126" s="54"/>
      <c r="KKS126" s="54"/>
      <c r="KKT126" s="54"/>
      <c r="KKU126" s="54"/>
      <c r="KKV126" s="54"/>
      <c r="KKW126" s="54"/>
      <c r="KKX126" s="54"/>
      <c r="KKY126" s="54"/>
      <c r="KKZ126" s="54"/>
      <c r="KLA126" s="54"/>
      <c r="KLB126" s="54"/>
      <c r="KLC126" s="54"/>
      <c r="KLD126" s="54"/>
      <c r="KLE126" s="54"/>
      <c r="KLF126" s="54"/>
      <c r="KLG126" s="54"/>
      <c r="KLH126" s="54"/>
      <c r="KLI126" s="54"/>
      <c r="KLJ126" s="54"/>
      <c r="KLK126" s="54"/>
      <c r="KLL126" s="54"/>
      <c r="KLM126" s="54"/>
      <c r="KLN126" s="54"/>
      <c r="KLO126" s="54"/>
      <c r="KLP126" s="54"/>
      <c r="KLQ126" s="54"/>
      <c r="KLR126" s="54"/>
      <c r="KLS126" s="54"/>
      <c r="KLT126" s="54"/>
      <c r="KLU126" s="54"/>
      <c r="KLV126" s="54"/>
      <c r="KLW126" s="54"/>
      <c r="KLX126" s="54"/>
      <c r="KLY126" s="54"/>
      <c r="KLZ126" s="54"/>
      <c r="KMA126" s="54"/>
      <c r="KMB126" s="54"/>
      <c r="KMC126" s="54"/>
      <c r="KMD126" s="54"/>
      <c r="KME126" s="54"/>
      <c r="KMF126" s="54"/>
      <c r="KMG126" s="54"/>
      <c r="KMH126" s="54"/>
      <c r="KMI126" s="54"/>
      <c r="KMJ126" s="54"/>
      <c r="KMK126" s="54"/>
      <c r="KML126" s="54"/>
      <c r="KMM126" s="54"/>
      <c r="KMN126" s="54"/>
      <c r="KMO126" s="54"/>
      <c r="KMP126" s="54"/>
      <c r="KMQ126" s="54"/>
      <c r="KMR126" s="54"/>
      <c r="KMS126" s="54"/>
      <c r="KMT126" s="54"/>
      <c r="KMU126" s="54"/>
      <c r="KMV126" s="54"/>
      <c r="KMW126" s="54"/>
      <c r="KMX126" s="54"/>
      <c r="KMY126" s="54"/>
      <c r="KMZ126" s="54"/>
      <c r="KNA126" s="54"/>
      <c r="KNB126" s="54"/>
      <c r="KNC126" s="54"/>
      <c r="KND126" s="54"/>
      <c r="KNE126" s="54"/>
      <c r="KNF126" s="54"/>
      <c r="KNG126" s="54"/>
      <c r="KNH126" s="54"/>
      <c r="KNI126" s="54"/>
      <c r="KNJ126" s="54"/>
      <c r="KNK126" s="54"/>
      <c r="KNL126" s="54"/>
      <c r="KNM126" s="54"/>
      <c r="KNN126" s="54"/>
      <c r="KNO126" s="54"/>
      <c r="KNP126" s="54"/>
      <c r="KNQ126" s="54"/>
      <c r="KNR126" s="54"/>
      <c r="KNS126" s="54"/>
      <c r="KNT126" s="54"/>
      <c r="KNU126" s="54"/>
      <c r="KNV126" s="54"/>
      <c r="KNW126" s="54"/>
      <c r="KNX126" s="54"/>
      <c r="KNY126" s="54"/>
      <c r="KNZ126" s="54"/>
      <c r="KOA126" s="54"/>
      <c r="KOB126" s="54"/>
      <c r="KOC126" s="54"/>
      <c r="KOD126" s="54"/>
      <c r="KOE126" s="54"/>
      <c r="KOF126" s="54"/>
      <c r="KOG126" s="54"/>
      <c r="KOH126" s="54"/>
      <c r="KOI126" s="54"/>
      <c r="KOJ126" s="54"/>
      <c r="KOK126" s="54"/>
      <c r="KOL126" s="54"/>
      <c r="KOM126" s="54"/>
      <c r="KON126" s="54"/>
      <c r="KOO126" s="54"/>
      <c r="KOP126" s="54"/>
      <c r="KOQ126" s="54"/>
      <c r="KOR126" s="54"/>
      <c r="KOS126" s="54"/>
      <c r="KOT126" s="54"/>
      <c r="KOU126" s="54"/>
      <c r="KOV126" s="54"/>
      <c r="KOW126" s="54"/>
      <c r="KOX126" s="54"/>
      <c r="KOY126" s="54"/>
      <c r="KOZ126" s="54"/>
      <c r="KPA126" s="54"/>
      <c r="KPB126" s="54"/>
      <c r="KPC126" s="54"/>
      <c r="KPD126" s="54"/>
      <c r="KPE126" s="54"/>
      <c r="KPF126" s="54"/>
      <c r="KPG126" s="54"/>
      <c r="KPH126" s="54"/>
      <c r="KPI126" s="54"/>
      <c r="KPJ126" s="54"/>
      <c r="KPK126" s="54"/>
      <c r="KPL126" s="54"/>
      <c r="KPM126" s="54"/>
      <c r="KPN126" s="54"/>
      <c r="KPO126" s="54"/>
      <c r="KPP126" s="54"/>
      <c r="KPQ126" s="54"/>
      <c r="KPR126" s="54"/>
      <c r="KPS126" s="54"/>
      <c r="KPT126" s="54"/>
      <c r="KPU126" s="54"/>
      <c r="KPV126" s="54"/>
      <c r="KPW126" s="54"/>
      <c r="KPX126" s="54"/>
      <c r="KPY126" s="54"/>
      <c r="KPZ126" s="54"/>
      <c r="KQA126" s="54"/>
      <c r="KQB126" s="54"/>
      <c r="KQC126" s="54"/>
      <c r="KQD126" s="54"/>
      <c r="KQE126" s="54"/>
      <c r="KQF126" s="54"/>
      <c r="KQG126" s="54"/>
      <c r="KQH126" s="54"/>
      <c r="KQI126" s="54"/>
      <c r="KQJ126" s="54"/>
      <c r="KQK126" s="54"/>
      <c r="KQL126" s="54"/>
      <c r="KQM126" s="54"/>
      <c r="KQN126" s="54"/>
      <c r="KQO126" s="54"/>
      <c r="KQP126" s="54"/>
      <c r="KQQ126" s="54"/>
      <c r="KQR126" s="54"/>
      <c r="KQS126" s="54"/>
      <c r="KQT126" s="54"/>
      <c r="KQU126" s="54"/>
      <c r="KQV126" s="54"/>
      <c r="KQW126" s="54"/>
      <c r="KQX126" s="54"/>
      <c r="KQY126" s="54"/>
      <c r="KQZ126" s="54"/>
      <c r="KRA126" s="54"/>
      <c r="KRB126" s="54"/>
      <c r="KRC126" s="54"/>
      <c r="KRD126" s="54"/>
      <c r="KRE126" s="54"/>
      <c r="KRF126" s="54"/>
      <c r="KRG126" s="54"/>
      <c r="KRH126" s="54"/>
      <c r="KRI126" s="54"/>
      <c r="KRJ126" s="54"/>
      <c r="KRK126" s="54"/>
      <c r="KRL126" s="54"/>
      <c r="KRM126" s="54"/>
      <c r="KRN126" s="54"/>
      <c r="KRO126" s="54"/>
      <c r="KRP126" s="54"/>
      <c r="KRQ126" s="54"/>
      <c r="KRR126" s="54"/>
      <c r="KRS126" s="54"/>
      <c r="KRT126" s="54"/>
      <c r="KRU126" s="54"/>
      <c r="KRV126" s="54"/>
      <c r="KRW126" s="54"/>
      <c r="KRX126" s="54"/>
      <c r="KRY126" s="54"/>
      <c r="KRZ126" s="54"/>
      <c r="KSA126" s="54"/>
      <c r="KSB126" s="54"/>
      <c r="KSC126" s="54"/>
      <c r="KSD126" s="54"/>
      <c r="KSE126" s="54"/>
      <c r="KSF126" s="54"/>
      <c r="KSG126" s="54"/>
      <c r="KSH126" s="54"/>
      <c r="KSI126" s="54"/>
      <c r="KSJ126" s="54"/>
      <c r="KSK126" s="54"/>
      <c r="KSL126" s="54"/>
      <c r="KSM126" s="54"/>
      <c r="KSN126" s="54"/>
      <c r="KSO126" s="54"/>
      <c r="KSP126" s="54"/>
      <c r="KSQ126" s="54"/>
      <c r="KSR126" s="54"/>
      <c r="KSS126" s="54"/>
      <c r="KST126" s="54"/>
      <c r="KSU126" s="54"/>
      <c r="KSV126" s="54"/>
      <c r="KSW126" s="54"/>
      <c r="KSX126" s="54"/>
      <c r="KSY126" s="54"/>
      <c r="KSZ126" s="54"/>
      <c r="KTA126" s="54"/>
      <c r="KTB126" s="54"/>
      <c r="KTC126" s="54"/>
      <c r="KTD126" s="54"/>
      <c r="KTE126" s="54"/>
      <c r="KTF126" s="54"/>
      <c r="KTG126" s="54"/>
      <c r="KTH126" s="54"/>
      <c r="KTI126" s="54"/>
      <c r="KTJ126" s="54"/>
      <c r="KTK126" s="54"/>
      <c r="KTL126" s="54"/>
      <c r="KTM126" s="54"/>
      <c r="KTN126" s="54"/>
      <c r="KTO126" s="54"/>
      <c r="KTP126" s="54"/>
      <c r="KTQ126" s="54"/>
      <c r="KTR126" s="54"/>
      <c r="KTS126" s="54"/>
      <c r="KTT126" s="54"/>
      <c r="KTU126" s="54"/>
      <c r="KTV126" s="54"/>
      <c r="KTW126" s="54"/>
      <c r="KTX126" s="54"/>
      <c r="KTY126" s="54"/>
      <c r="KTZ126" s="54"/>
      <c r="KUA126" s="54"/>
      <c r="KUB126" s="54"/>
      <c r="KUC126" s="54"/>
      <c r="KUD126" s="54"/>
      <c r="KUE126" s="54"/>
      <c r="KUF126" s="54"/>
      <c r="KUG126" s="54"/>
      <c r="KUH126" s="54"/>
      <c r="KUI126" s="54"/>
      <c r="KUJ126" s="54"/>
      <c r="KUK126" s="54"/>
      <c r="KUL126" s="54"/>
      <c r="KUM126" s="54"/>
      <c r="KUN126" s="54"/>
      <c r="KUO126" s="54"/>
      <c r="KUP126" s="54"/>
      <c r="KUQ126" s="54"/>
      <c r="KUR126" s="54"/>
      <c r="KUS126" s="54"/>
      <c r="KUT126" s="54"/>
      <c r="KUU126" s="54"/>
      <c r="KUV126" s="54"/>
      <c r="KUW126" s="54"/>
      <c r="KUX126" s="54"/>
      <c r="KUY126" s="54"/>
      <c r="KUZ126" s="54"/>
      <c r="KVA126" s="54"/>
      <c r="KVB126" s="54"/>
      <c r="KVC126" s="54"/>
      <c r="KVD126" s="54"/>
      <c r="KVE126" s="54"/>
      <c r="KVF126" s="54"/>
      <c r="KVG126" s="54"/>
      <c r="KVH126" s="54"/>
      <c r="KVI126" s="54"/>
      <c r="KVJ126" s="54"/>
      <c r="KVK126" s="54"/>
      <c r="KVL126" s="54"/>
      <c r="KVM126" s="54"/>
      <c r="KVN126" s="54"/>
      <c r="KVO126" s="54"/>
      <c r="KVP126" s="54"/>
      <c r="KVQ126" s="54"/>
      <c r="KVR126" s="54"/>
      <c r="KVS126" s="54"/>
      <c r="KVT126" s="54"/>
      <c r="KVU126" s="54"/>
      <c r="KVV126" s="54"/>
      <c r="KVW126" s="54"/>
      <c r="KVX126" s="54"/>
      <c r="KVY126" s="54"/>
      <c r="KVZ126" s="54"/>
      <c r="KWA126" s="54"/>
      <c r="KWB126" s="54"/>
      <c r="KWC126" s="54"/>
      <c r="KWD126" s="54"/>
      <c r="KWE126" s="54"/>
      <c r="KWF126" s="54"/>
      <c r="KWG126" s="54"/>
      <c r="KWH126" s="54"/>
      <c r="KWI126" s="54"/>
      <c r="KWJ126" s="54"/>
      <c r="KWK126" s="54"/>
      <c r="KWL126" s="54"/>
      <c r="KWM126" s="54"/>
      <c r="KWN126" s="54"/>
      <c r="KWO126" s="54"/>
      <c r="KWP126" s="54"/>
      <c r="KWQ126" s="54"/>
      <c r="KWR126" s="54"/>
      <c r="KWS126" s="54"/>
      <c r="KWT126" s="54"/>
      <c r="KWU126" s="54"/>
      <c r="KWV126" s="54"/>
      <c r="KWW126" s="54"/>
      <c r="KWX126" s="54"/>
      <c r="KWY126" s="54"/>
      <c r="KWZ126" s="54"/>
      <c r="KXA126" s="54"/>
      <c r="KXB126" s="54"/>
      <c r="KXC126" s="54"/>
      <c r="KXD126" s="54"/>
      <c r="KXE126" s="54"/>
      <c r="KXF126" s="54"/>
      <c r="KXG126" s="54"/>
      <c r="KXH126" s="54"/>
      <c r="KXI126" s="54"/>
      <c r="KXJ126" s="54"/>
      <c r="KXK126" s="54"/>
      <c r="KXL126" s="54"/>
      <c r="KXM126" s="54"/>
      <c r="KXN126" s="54"/>
      <c r="KXO126" s="54"/>
      <c r="KXP126" s="54"/>
      <c r="KXQ126" s="54"/>
      <c r="KXR126" s="54"/>
      <c r="KXS126" s="54"/>
      <c r="KXT126" s="54"/>
      <c r="KXU126" s="54"/>
      <c r="KXV126" s="54"/>
      <c r="KXW126" s="54"/>
      <c r="KXX126" s="54"/>
      <c r="KXY126" s="54"/>
      <c r="KXZ126" s="54"/>
      <c r="KYA126" s="54"/>
      <c r="KYB126" s="54"/>
      <c r="KYC126" s="54"/>
      <c r="KYD126" s="54"/>
      <c r="KYE126" s="54"/>
      <c r="KYF126" s="54"/>
      <c r="KYG126" s="54"/>
      <c r="KYH126" s="54"/>
      <c r="KYI126" s="54"/>
      <c r="KYJ126" s="54"/>
      <c r="KYK126" s="54"/>
      <c r="KYL126" s="54"/>
      <c r="KYM126" s="54"/>
      <c r="KYN126" s="54"/>
      <c r="KYO126" s="54"/>
      <c r="KYP126" s="54"/>
      <c r="KYQ126" s="54"/>
      <c r="KYR126" s="54"/>
      <c r="KYS126" s="54"/>
      <c r="KYT126" s="54"/>
      <c r="KYU126" s="54"/>
      <c r="KYV126" s="54"/>
      <c r="KYW126" s="54"/>
      <c r="KYX126" s="54"/>
      <c r="KYY126" s="54"/>
      <c r="KYZ126" s="54"/>
      <c r="KZA126" s="54"/>
      <c r="KZB126" s="54"/>
      <c r="KZC126" s="54"/>
      <c r="KZD126" s="54"/>
      <c r="KZE126" s="54"/>
      <c r="KZF126" s="54"/>
      <c r="KZG126" s="54"/>
      <c r="KZH126" s="54"/>
      <c r="KZI126" s="54"/>
      <c r="KZJ126" s="54"/>
      <c r="KZK126" s="54"/>
      <c r="KZL126" s="54"/>
      <c r="KZM126" s="54"/>
      <c r="KZN126" s="54"/>
      <c r="KZO126" s="54"/>
      <c r="KZP126" s="54"/>
      <c r="KZQ126" s="54"/>
      <c r="KZR126" s="54"/>
      <c r="KZS126" s="54"/>
      <c r="KZT126" s="54"/>
      <c r="KZU126" s="54"/>
      <c r="KZV126" s="54"/>
      <c r="KZW126" s="54"/>
      <c r="KZX126" s="54"/>
      <c r="KZY126" s="54"/>
      <c r="KZZ126" s="54"/>
      <c r="LAA126" s="54"/>
      <c r="LAB126" s="54"/>
      <c r="LAC126" s="54"/>
      <c r="LAD126" s="54"/>
      <c r="LAE126" s="54"/>
      <c r="LAF126" s="54"/>
      <c r="LAG126" s="54"/>
      <c r="LAH126" s="54"/>
      <c r="LAI126" s="54"/>
      <c r="LAJ126" s="54"/>
      <c r="LAK126" s="54"/>
      <c r="LAL126" s="54"/>
      <c r="LAM126" s="54"/>
      <c r="LAN126" s="54"/>
      <c r="LAO126" s="54"/>
      <c r="LAP126" s="54"/>
      <c r="LAQ126" s="54"/>
      <c r="LAR126" s="54"/>
      <c r="LAS126" s="54"/>
      <c r="LAT126" s="54"/>
      <c r="LAU126" s="54"/>
      <c r="LAV126" s="54"/>
      <c r="LAW126" s="54"/>
      <c r="LAX126" s="54"/>
      <c r="LAY126" s="54"/>
      <c r="LAZ126" s="54"/>
      <c r="LBA126" s="54"/>
      <c r="LBB126" s="54"/>
      <c r="LBC126" s="54"/>
      <c r="LBD126" s="54"/>
      <c r="LBE126" s="54"/>
      <c r="LBF126" s="54"/>
      <c r="LBG126" s="54"/>
      <c r="LBH126" s="54"/>
      <c r="LBI126" s="54"/>
      <c r="LBJ126" s="54"/>
      <c r="LBK126" s="54"/>
      <c r="LBL126" s="54"/>
      <c r="LBM126" s="54"/>
      <c r="LBN126" s="54"/>
      <c r="LBO126" s="54"/>
      <c r="LBP126" s="54"/>
      <c r="LBQ126" s="54"/>
      <c r="LBR126" s="54"/>
      <c r="LBS126" s="54"/>
      <c r="LBT126" s="54"/>
      <c r="LBU126" s="54"/>
      <c r="LBV126" s="54"/>
      <c r="LBW126" s="54"/>
      <c r="LBX126" s="54"/>
      <c r="LBY126" s="54"/>
      <c r="LBZ126" s="54"/>
      <c r="LCA126" s="54"/>
      <c r="LCB126" s="54"/>
      <c r="LCC126" s="54"/>
      <c r="LCD126" s="54"/>
      <c r="LCE126" s="54"/>
      <c r="LCF126" s="54"/>
      <c r="LCG126" s="54"/>
      <c r="LCH126" s="54"/>
      <c r="LCI126" s="54"/>
      <c r="LCJ126" s="54"/>
      <c r="LCK126" s="54"/>
      <c r="LCL126" s="54"/>
      <c r="LCM126" s="54"/>
      <c r="LCN126" s="54"/>
      <c r="LCO126" s="54"/>
      <c r="LCP126" s="54"/>
      <c r="LCQ126" s="54"/>
      <c r="LCR126" s="54"/>
      <c r="LCS126" s="54"/>
      <c r="LCT126" s="54"/>
      <c r="LCU126" s="54"/>
      <c r="LCV126" s="54"/>
      <c r="LCW126" s="54"/>
      <c r="LCX126" s="54"/>
      <c r="LCY126" s="54"/>
      <c r="LCZ126" s="54"/>
      <c r="LDA126" s="54"/>
      <c r="LDB126" s="54"/>
      <c r="LDC126" s="54"/>
      <c r="LDD126" s="54"/>
      <c r="LDE126" s="54"/>
      <c r="LDF126" s="54"/>
      <c r="LDG126" s="54"/>
      <c r="LDH126" s="54"/>
      <c r="LDI126" s="54"/>
      <c r="LDJ126" s="54"/>
      <c r="LDK126" s="54"/>
      <c r="LDL126" s="54"/>
      <c r="LDM126" s="54"/>
      <c r="LDN126" s="54"/>
      <c r="LDO126" s="54"/>
      <c r="LDP126" s="54"/>
      <c r="LDQ126" s="54"/>
      <c r="LDR126" s="54"/>
      <c r="LDS126" s="54"/>
      <c r="LDT126" s="54"/>
      <c r="LDU126" s="54"/>
      <c r="LDV126" s="54"/>
      <c r="LDW126" s="54"/>
      <c r="LDX126" s="54"/>
      <c r="LDY126" s="54"/>
      <c r="LDZ126" s="54"/>
      <c r="LEA126" s="54"/>
      <c r="LEB126" s="54"/>
      <c r="LEC126" s="54"/>
      <c r="LED126" s="54"/>
      <c r="LEE126" s="54"/>
      <c r="LEF126" s="54"/>
      <c r="LEG126" s="54"/>
      <c r="LEH126" s="54"/>
      <c r="LEI126" s="54"/>
      <c r="LEJ126" s="54"/>
      <c r="LEK126" s="54"/>
      <c r="LEL126" s="54"/>
      <c r="LEM126" s="54"/>
      <c r="LEN126" s="54"/>
      <c r="LEO126" s="54"/>
      <c r="LEP126" s="54"/>
      <c r="LEQ126" s="54"/>
      <c r="LER126" s="54"/>
      <c r="LES126" s="54"/>
      <c r="LET126" s="54"/>
      <c r="LEU126" s="54"/>
      <c r="LEV126" s="54"/>
      <c r="LEW126" s="54"/>
      <c r="LEX126" s="54"/>
      <c r="LEY126" s="54"/>
      <c r="LEZ126" s="54"/>
      <c r="LFA126" s="54"/>
      <c r="LFB126" s="54"/>
      <c r="LFC126" s="54"/>
      <c r="LFD126" s="54"/>
      <c r="LFE126" s="54"/>
      <c r="LFF126" s="54"/>
      <c r="LFG126" s="54"/>
      <c r="LFH126" s="54"/>
      <c r="LFI126" s="54"/>
      <c r="LFJ126" s="54"/>
      <c r="LFK126" s="54"/>
      <c r="LFL126" s="54"/>
      <c r="LFM126" s="54"/>
      <c r="LFN126" s="54"/>
      <c r="LFO126" s="54"/>
      <c r="LFP126" s="54"/>
      <c r="LFQ126" s="54"/>
      <c r="LFR126" s="54"/>
      <c r="LFS126" s="54"/>
      <c r="LFT126" s="54"/>
      <c r="LFU126" s="54"/>
      <c r="LFV126" s="54"/>
      <c r="LFW126" s="54"/>
      <c r="LFX126" s="54"/>
      <c r="LFY126" s="54"/>
      <c r="LFZ126" s="54"/>
      <c r="LGA126" s="54"/>
      <c r="LGB126" s="54"/>
      <c r="LGC126" s="54"/>
      <c r="LGD126" s="54"/>
      <c r="LGE126" s="54"/>
      <c r="LGF126" s="54"/>
      <c r="LGG126" s="54"/>
      <c r="LGH126" s="54"/>
      <c r="LGI126" s="54"/>
      <c r="LGJ126" s="54"/>
      <c r="LGK126" s="54"/>
      <c r="LGL126" s="54"/>
      <c r="LGM126" s="54"/>
      <c r="LGN126" s="54"/>
      <c r="LGO126" s="54"/>
      <c r="LGP126" s="54"/>
      <c r="LGQ126" s="54"/>
      <c r="LGR126" s="54"/>
      <c r="LGS126" s="54"/>
      <c r="LGT126" s="54"/>
      <c r="LGU126" s="54"/>
      <c r="LGV126" s="54"/>
      <c r="LGW126" s="54"/>
      <c r="LGX126" s="54"/>
      <c r="LGY126" s="54"/>
      <c r="LGZ126" s="54"/>
      <c r="LHA126" s="54"/>
      <c r="LHB126" s="54"/>
      <c r="LHC126" s="54"/>
      <c r="LHD126" s="54"/>
      <c r="LHE126" s="54"/>
      <c r="LHF126" s="54"/>
      <c r="LHG126" s="54"/>
      <c r="LHH126" s="54"/>
      <c r="LHI126" s="54"/>
      <c r="LHJ126" s="54"/>
      <c r="LHK126" s="54"/>
      <c r="LHL126" s="54"/>
      <c r="LHM126" s="54"/>
      <c r="LHN126" s="54"/>
      <c r="LHO126" s="54"/>
      <c r="LHP126" s="54"/>
      <c r="LHQ126" s="54"/>
      <c r="LHR126" s="54"/>
      <c r="LHS126" s="54"/>
      <c r="LHT126" s="54"/>
      <c r="LHU126" s="54"/>
      <c r="LHV126" s="54"/>
      <c r="LHW126" s="54"/>
      <c r="LHX126" s="54"/>
      <c r="LHY126" s="54"/>
      <c r="LHZ126" s="54"/>
      <c r="LIA126" s="54"/>
      <c r="LIB126" s="54"/>
      <c r="LIC126" s="54"/>
      <c r="LID126" s="54"/>
      <c r="LIE126" s="54"/>
      <c r="LIF126" s="54"/>
      <c r="LIG126" s="54"/>
      <c r="LIH126" s="54"/>
      <c r="LII126" s="54"/>
      <c r="LIJ126" s="54"/>
      <c r="LIK126" s="54"/>
      <c r="LIL126" s="54"/>
      <c r="LIM126" s="54"/>
      <c r="LIN126" s="54"/>
      <c r="LIO126" s="54"/>
      <c r="LIP126" s="54"/>
      <c r="LIQ126" s="54"/>
      <c r="LIR126" s="54"/>
      <c r="LIS126" s="54"/>
      <c r="LIT126" s="54"/>
      <c r="LIU126" s="54"/>
      <c r="LIV126" s="54"/>
      <c r="LIW126" s="54"/>
      <c r="LIX126" s="54"/>
      <c r="LIY126" s="54"/>
      <c r="LIZ126" s="54"/>
      <c r="LJA126" s="54"/>
      <c r="LJB126" s="54"/>
      <c r="LJC126" s="54"/>
      <c r="LJD126" s="54"/>
      <c r="LJE126" s="54"/>
      <c r="LJF126" s="54"/>
      <c r="LJG126" s="54"/>
      <c r="LJH126" s="54"/>
      <c r="LJI126" s="54"/>
      <c r="LJJ126" s="54"/>
      <c r="LJK126" s="54"/>
      <c r="LJL126" s="54"/>
      <c r="LJM126" s="54"/>
      <c r="LJN126" s="54"/>
      <c r="LJO126" s="54"/>
      <c r="LJP126" s="54"/>
      <c r="LJQ126" s="54"/>
      <c r="LJR126" s="54"/>
      <c r="LJS126" s="54"/>
      <c r="LJT126" s="54"/>
      <c r="LJU126" s="54"/>
      <c r="LJV126" s="54"/>
      <c r="LJW126" s="54"/>
      <c r="LJX126" s="54"/>
      <c r="LJY126" s="54"/>
      <c r="LJZ126" s="54"/>
      <c r="LKA126" s="54"/>
      <c r="LKB126" s="54"/>
      <c r="LKC126" s="54"/>
      <c r="LKD126" s="54"/>
      <c r="LKE126" s="54"/>
      <c r="LKF126" s="54"/>
      <c r="LKG126" s="54"/>
      <c r="LKH126" s="54"/>
      <c r="LKI126" s="54"/>
      <c r="LKJ126" s="54"/>
      <c r="LKK126" s="54"/>
      <c r="LKL126" s="54"/>
      <c r="LKM126" s="54"/>
      <c r="LKN126" s="54"/>
      <c r="LKO126" s="54"/>
      <c r="LKP126" s="54"/>
      <c r="LKQ126" s="54"/>
      <c r="LKR126" s="54"/>
      <c r="LKS126" s="54"/>
      <c r="LKT126" s="54"/>
      <c r="LKU126" s="54"/>
      <c r="LKV126" s="54"/>
      <c r="LKW126" s="54"/>
      <c r="LKX126" s="54"/>
      <c r="LKY126" s="54"/>
      <c r="LKZ126" s="54"/>
      <c r="LLA126" s="54"/>
      <c r="LLB126" s="54"/>
      <c r="LLC126" s="54"/>
      <c r="LLD126" s="54"/>
      <c r="LLE126" s="54"/>
      <c r="LLF126" s="54"/>
      <c r="LLG126" s="54"/>
      <c r="LLH126" s="54"/>
      <c r="LLI126" s="54"/>
      <c r="LLJ126" s="54"/>
      <c r="LLK126" s="54"/>
      <c r="LLL126" s="54"/>
      <c r="LLM126" s="54"/>
      <c r="LLN126" s="54"/>
      <c r="LLO126" s="54"/>
      <c r="LLP126" s="54"/>
      <c r="LLQ126" s="54"/>
      <c r="LLR126" s="54"/>
      <c r="LLS126" s="54"/>
      <c r="LLT126" s="54"/>
      <c r="LLU126" s="54"/>
      <c r="LLV126" s="54"/>
      <c r="LLW126" s="54"/>
      <c r="LLX126" s="54"/>
      <c r="LLY126" s="54"/>
      <c r="LLZ126" s="54"/>
      <c r="LMA126" s="54"/>
      <c r="LMB126" s="54"/>
      <c r="LMC126" s="54"/>
      <c r="LMD126" s="54"/>
      <c r="LME126" s="54"/>
      <c r="LMF126" s="54"/>
      <c r="LMG126" s="54"/>
      <c r="LMH126" s="54"/>
      <c r="LMI126" s="54"/>
      <c r="LMJ126" s="54"/>
      <c r="LMK126" s="54"/>
      <c r="LML126" s="54"/>
      <c r="LMM126" s="54"/>
      <c r="LMN126" s="54"/>
      <c r="LMO126" s="54"/>
      <c r="LMP126" s="54"/>
      <c r="LMQ126" s="54"/>
      <c r="LMR126" s="54"/>
      <c r="LMS126" s="54"/>
      <c r="LMT126" s="54"/>
      <c r="LMU126" s="54"/>
      <c r="LMV126" s="54"/>
      <c r="LMW126" s="54"/>
      <c r="LMX126" s="54"/>
      <c r="LMY126" s="54"/>
      <c r="LMZ126" s="54"/>
      <c r="LNA126" s="54"/>
      <c r="LNB126" s="54"/>
      <c r="LNC126" s="54"/>
      <c r="LND126" s="54"/>
      <c r="LNE126" s="54"/>
      <c r="LNF126" s="54"/>
      <c r="LNG126" s="54"/>
      <c r="LNH126" s="54"/>
      <c r="LNI126" s="54"/>
      <c r="LNJ126" s="54"/>
      <c r="LNK126" s="54"/>
      <c r="LNL126" s="54"/>
      <c r="LNM126" s="54"/>
      <c r="LNN126" s="54"/>
      <c r="LNO126" s="54"/>
      <c r="LNP126" s="54"/>
      <c r="LNQ126" s="54"/>
      <c r="LNR126" s="54"/>
      <c r="LNS126" s="54"/>
      <c r="LNT126" s="54"/>
      <c r="LNU126" s="54"/>
      <c r="LNV126" s="54"/>
      <c r="LNW126" s="54"/>
      <c r="LNX126" s="54"/>
      <c r="LNY126" s="54"/>
      <c r="LNZ126" s="54"/>
      <c r="LOA126" s="54"/>
      <c r="LOB126" s="54"/>
      <c r="LOC126" s="54"/>
      <c r="LOD126" s="54"/>
      <c r="LOE126" s="54"/>
      <c r="LOF126" s="54"/>
      <c r="LOG126" s="54"/>
      <c r="LOH126" s="54"/>
      <c r="LOI126" s="54"/>
      <c r="LOJ126" s="54"/>
      <c r="LOK126" s="54"/>
      <c r="LOL126" s="54"/>
      <c r="LOM126" s="54"/>
      <c r="LON126" s="54"/>
      <c r="LOO126" s="54"/>
      <c r="LOP126" s="54"/>
      <c r="LOQ126" s="54"/>
      <c r="LOR126" s="54"/>
      <c r="LOS126" s="54"/>
      <c r="LOT126" s="54"/>
      <c r="LOU126" s="54"/>
      <c r="LOV126" s="54"/>
      <c r="LOW126" s="54"/>
      <c r="LOX126" s="54"/>
      <c r="LOY126" s="54"/>
      <c r="LOZ126" s="54"/>
      <c r="LPA126" s="54"/>
      <c r="LPB126" s="54"/>
      <c r="LPC126" s="54"/>
      <c r="LPD126" s="54"/>
      <c r="LPE126" s="54"/>
      <c r="LPF126" s="54"/>
      <c r="LPG126" s="54"/>
      <c r="LPH126" s="54"/>
      <c r="LPI126" s="54"/>
      <c r="LPJ126" s="54"/>
      <c r="LPK126" s="54"/>
      <c r="LPL126" s="54"/>
      <c r="LPM126" s="54"/>
      <c r="LPN126" s="54"/>
      <c r="LPO126" s="54"/>
      <c r="LPP126" s="54"/>
      <c r="LPQ126" s="54"/>
      <c r="LPR126" s="54"/>
      <c r="LPS126" s="54"/>
      <c r="LPT126" s="54"/>
      <c r="LPU126" s="54"/>
      <c r="LPV126" s="54"/>
      <c r="LPW126" s="54"/>
      <c r="LPX126" s="54"/>
      <c r="LPY126" s="54"/>
      <c r="LPZ126" s="54"/>
      <c r="LQA126" s="54"/>
      <c r="LQB126" s="54"/>
      <c r="LQC126" s="54"/>
      <c r="LQD126" s="54"/>
      <c r="LQE126" s="54"/>
      <c r="LQF126" s="54"/>
      <c r="LQG126" s="54"/>
      <c r="LQH126" s="54"/>
      <c r="LQI126" s="54"/>
      <c r="LQJ126" s="54"/>
      <c r="LQK126" s="54"/>
      <c r="LQL126" s="54"/>
      <c r="LQM126" s="54"/>
      <c r="LQN126" s="54"/>
      <c r="LQO126" s="54"/>
      <c r="LQP126" s="54"/>
      <c r="LQQ126" s="54"/>
      <c r="LQR126" s="54"/>
      <c r="LQS126" s="54"/>
      <c r="LQT126" s="54"/>
      <c r="LQU126" s="54"/>
      <c r="LQV126" s="54"/>
      <c r="LQW126" s="54"/>
      <c r="LQX126" s="54"/>
      <c r="LQY126" s="54"/>
      <c r="LQZ126" s="54"/>
      <c r="LRA126" s="54"/>
      <c r="LRB126" s="54"/>
      <c r="LRC126" s="54"/>
      <c r="LRD126" s="54"/>
      <c r="LRE126" s="54"/>
      <c r="LRF126" s="54"/>
      <c r="LRG126" s="54"/>
      <c r="LRH126" s="54"/>
      <c r="LRI126" s="54"/>
      <c r="LRJ126" s="54"/>
      <c r="LRK126" s="54"/>
      <c r="LRL126" s="54"/>
      <c r="LRM126" s="54"/>
      <c r="LRN126" s="54"/>
      <c r="LRO126" s="54"/>
      <c r="LRP126" s="54"/>
      <c r="LRQ126" s="54"/>
      <c r="LRR126" s="54"/>
      <c r="LRS126" s="54"/>
      <c r="LRT126" s="54"/>
      <c r="LRU126" s="54"/>
      <c r="LRV126" s="54"/>
      <c r="LRW126" s="54"/>
      <c r="LRX126" s="54"/>
      <c r="LRY126" s="54"/>
      <c r="LRZ126" s="54"/>
      <c r="LSA126" s="54"/>
      <c r="LSB126" s="54"/>
      <c r="LSC126" s="54"/>
      <c r="LSD126" s="54"/>
      <c r="LSE126" s="54"/>
      <c r="LSF126" s="54"/>
      <c r="LSG126" s="54"/>
      <c r="LSH126" s="54"/>
      <c r="LSI126" s="54"/>
      <c r="LSJ126" s="54"/>
      <c r="LSK126" s="54"/>
      <c r="LSL126" s="54"/>
      <c r="LSM126" s="54"/>
      <c r="LSN126" s="54"/>
      <c r="LSO126" s="54"/>
      <c r="LSP126" s="54"/>
      <c r="LSQ126" s="54"/>
      <c r="LSR126" s="54"/>
      <c r="LSS126" s="54"/>
      <c r="LST126" s="54"/>
      <c r="LSU126" s="54"/>
      <c r="LSV126" s="54"/>
      <c r="LSW126" s="54"/>
      <c r="LSX126" s="54"/>
      <c r="LSY126" s="54"/>
      <c r="LSZ126" s="54"/>
      <c r="LTA126" s="54"/>
      <c r="LTB126" s="54"/>
      <c r="LTC126" s="54"/>
      <c r="LTD126" s="54"/>
      <c r="LTE126" s="54"/>
      <c r="LTF126" s="54"/>
      <c r="LTG126" s="54"/>
      <c r="LTH126" s="54"/>
      <c r="LTI126" s="54"/>
      <c r="LTJ126" s="54"/>
      <c r="LTK126" s="54"/>
      <c r="LTL126" s="54"/>
      <c r="LTM126" s="54"/>
      <c r="LTN126" s="54"/>
      <c r="LTO126" s="54"/>
      <c r="LTP126" s="54"/>
      <c r="LTQ126" s="54"/>
      <c r="LTR126" s="54"/>
      <c r="LTS126" s="54"/>
      <c r="LTT126" s="54"/>
      <c r="LTU126" s="54"/>
      <c r="LTV126" s="54"/>
      <c r="LTW126" s="54"/>
      <c r="LTX126" s="54"/>
      <c r="LTY126" s="54"/>
      <c r="LTZ126" s="54"/>
      <c r="LUA126" s="54"/>
      <c r="LUB126" s="54"/>
      <c r="LUC126" s="54"/>
      <c r="LUD126" s="54"/>
      <c r="LUE126" s="54"/>
      <c r="LUF126" s="54"/>
      <c r="LUG126" s="54"/>
      <c r="LUH126" s="54"/>
      <c r="LUI126" s="54"/>
      <c r="LUJ126" s="54"/>
      <c r="LUK126" s="54"/>
      <c r="LUL126" s="54"/>
      <c r="LUM126" s="54"/>
      <c r="LUN126" s="54"/>
      <c r="LUO126" s="54"/>
      <c r="LUP126" s="54"/>
      <c r="LUQ126" s="54"/>
      <c r="LUR126" s="54"/>
      <c r="LUS126" s="54"/>
      <c r="LUT126" s="54"/>
      <c r="LUU126" s="54"/>
      <c r="LUV126" s="54"/>
      <c r="LUW126" s="54"/>
      <c r="LUX126" s="54"/>
      <c r="LUY126" s="54"/>
      <c r="LUZ126" s="54"/>
      <c r="LVA126" s="54"/>
      <c r="LVB126" s="54"/>
      <c r="LVC126" s="54"/>
      <c r="LVD126" s="54"/>
      <c r="LVE126" s="54"/>
      <c r="LVF126" s="54"/>
      <c r="LVG126" s="54"/>
      <c r="LVH126" s="54"/>
      <c r="LVI126" s="54"/>
      <c r="LVJ126" s="54"/>
      <c r="LVK126" s="54"/>
      <c r="LVL126" s="54"/>
      <c r="LVM126" s="54"/>
      <c r="LVN126" s="54"/>
      <c r="LVO126" s="54"/>
      <c r="LVP126" s="54"/>
      <c r="LVQ126" s="54"/>
      <c r="LVR126" s="54"/>
      <c r="LVS126" s="54"/>
      <c r="LVT126" s="54"/>
      <c r="LVU126" s="54"/>
      <c r="LVV126" s="54"/>
      <c r="LVW126" s="54"/>
      <c r="LVX126" s="54"/>
      <c r="LVY126" s="54"/>
      <c r="LVZ126" s="54"/>
      <c r="LWA126" s="54"/>
      <c r="LWB126" s="54"/>
      <c r="LWC126" s="54"/>
      <c r="LWD126" s="54"/>
      <c r="LWE126" s="54"/>
      <c r="LWF126" s="54"/>
      <c r="LWG126" s="54"/>
      <c r="LWH126" s="54"/>
      <c r="LWI126" s="54"/>
      <c r="LWJ126" s="54"/>
      <c r="LWK126" s="54"/>
      <c r="LWL126" s="54"/>
      <c r="LWM126" s="54"/>
      <c r="LWN126" s="54"/>
      <c r="LWO126" s="54"/>
      <c r="LWP126" s="54"/>
      <c r="LWQ126" s="54"/>
      <c r="LWR126" s="54"/>
      <c r="LWS126" s="54"/>
      <c r="LWT126" s="54"/>
      <c r="LWU126" s="54"/>
      <c r="LWV126" s="54"/>
      <c r="LWW126" s="54"/>
      <c r="LWX126" s="54"/>
      <c r="LWY126" s="54"/>
      <c r="LWZ126" s="54"/>
      <c r="LXA126" s="54"/>
      <c r="LXB126" s="54"/>
      <c r="LXC126" s="54"/>
      <c r="LXD126" s="54"/>
      <c r="LXE126" s="54"/>
      <c r="LXF126" s="54"/>
      <c r="LXG126" s="54"/>
      <c r="LXH126" s="54"/>
      <c r="LXI126" s="54"/>
      <c r="LXJ126" s="54"/>
      <c r="LXK126" s="54"/>
      <c r="LXL126" s="54"/>
      <c r="LXM126" s="54"/>
      <c r="LXN126" s="54"/>
      <c r="LXO126" s="54"/>
      <c r="LXP126" s="54"/>
      <c r="LXQ126" s="54"/>
      <c r="LXR126" s="54"/>
      <c r="LXS126" s="54"/>
      <c r="LXT126" s="54"/>
      <c r="LXU126" s="54"/>
      <c r="LXV126" s="54"/>
      <c r="LXW126" s="54"/>
      <c r="LXX126" s="54"/>
      <c r="LXY126" s="54"/>
      <c r="LXZ126" s="54"/>
      <c r="LYA126" s="54"/>
      <c r="LYB126" s="54"/>
      <c r="LYC126" s="54"/>
      <c r="LYD126" s="54"/>
      <c r="LYE126" s="54"/>
      <c r="LYF126" s="54"/>
      <c r="LYG126" s="54"/>
      <c r="LYH126" s="54"/>
      <c r="LYI126" s="54"/>
      <c r="LYJ126" s="54"/>
      <c r="LYK126" s="54"/>
      <c r="LYL126" s="54"/>
      <c r="LYM126" s="54"/>
      <c r="LYN126" s="54"/>
      <c r="LYO126" s="54"/>
      <c r="LYP126" s="54"/>
      <c r="LYQ126" s="54"/>
      <c r="LYR126" s="54"/>
      <c r="LYS126" s="54"/>
      <c r="LYT126" s="54"/>
      <c r="LYU126" s="54"/>
      <c r="LYV126" s="54"/>
      <c r="LYW126" s="54"/>
      <c r="LYX126" s="54"/>
      <c r="LYY126" s="54"/>
      <c r="LYZ126" s="54"/>
      <c r="LZA126" s="54"/>
      <c r="LZB126" s="54"/>
      <c r="LZC126" s="54"/>
      <c r="LZD126" s="54"/>
      <c r="LZE126" s="54"/>
      <c r="LZF126" s="54"/>
      <c r="LZG126" s="54"/>
      <c r="LZH126" s="54"/>
      <c r="LZI126" s="54"/>
      <c r="LZJ126" s="54"/>
      <c r="LZK126" s="54"/>
      <c r="LZL126" s="54"/>
      <c r="LZM126" s="54"/>
      <c r="LZN126" s="54"/>
      <c r="LZO126" s="54"/>
      <c r="LZP126" s="54"/>
      <c r="LZQ126" s="54"/>
      <c r="LZR126" s="54"/>
      <c r="LZS126" s="54"/>
      <c r="LZT126" s="54"/>
      <c r="LZU126" s="54"/>
      <c r="LZV126" s="54"/>
      <c r="LZW126" s="54"/>
      <c r="LZX126" s="54"/>
      <c r="LZY126" s="54"/>
      <c r="LZZ126" s="54"/>
      <c r="MAA126" s="54"/>
      <c r="MAB126" s="54"/>
      <c r="MAC126" s="54"/>
      <c r="MAD126" s="54"/>
      <c r="MAE126" s="54"/>
      <c r="MAF126" s="54"/>
      <c r="MAG126" s="54"/>
      <c r="MAH126" s="54"/>
      <c r="MAI126" s="54"/>
      <c r="MAJ126" s="54"/>
      <c r="MAK126" s="54"/>
      <c r="MAL126" s="54"/>
      <c r="MAM126" s="54"/>
      <c r="MAN126" s="54"/>
      <c r="MAO126" s="54"/>
      <c r="MAP126" s="54"/>
      <c r="MAQ126" s="54"/>
      <c r="MAR126" s="54"/>
      <c r="MAS126" s="54"/>
      <c r="MAT126" s="54"/>
      <c r="MAU126" s="54"/>
      <c r="MAV126" s="54"/>
      <c r="MAW126" s="54"/>
      <c r="MAX126" s="54"/>
      <c r="MAY126" s="54"/>
      <c r="MAZ126" s="54"/>
      <c r="MBA126" s="54"/>
      <c r="MBB126" s="54"/>
      <c r="MBC126" s="54"/>
      <c r="MBD126" s="54"/>
      <c r="MBE126" s="54"/>
      <c r="MBF126" s="54"/>
      <c r="MBG126" s="54"/>
      <c r="MBH126" s="54"/>
      <c r="MBI126" s="54"/>
      <c r="MBJ126" s="54"/>
      <c r="MBK126" s="54"/>
      <c r="MBL126" s="54"/>
      <c r="MBM126" s="54"/>
      <c r="MBN126" s="54"/>
      <c r="MBO126" s="54"/>
      <c r="MBP126" s="54"/>
      <c r="MBQ126" s="54"/>
      <c r="MBR126" s="54"/>
      <c r="MBS126" s="54"/>
      <c r="MBT126" s="54"/>
      <c r="MBU126" s="54"/>
      <c r="MBV126" s="54"/>
      <c r="MBW126" s="54"/>
      <c r="MBX126" s="54"/>
      <c r="MBY126" s="54"/>
      <c r="MBZ126" s="54"/>
      <c r="MCA126" s="54"/>
      <c r="MCB126" s="54"/>
      <c r="MCC126" s="54"/>
      <c r="MCD126" s="54"/>
      <c r="MCE126" s="54"/>
      <c r="MCF126" s="54"/>
      <c r="MCG126" s="54"/>
      <c r="MCH126" s="54"/>
      <c r="MCI126" s="54"/>
      <c r="MCJ126" s="54"/>
      <c r="MCK126" s="54"/>
      <c r="MCL126" s="54"/>
      <c r="MCM126" s="54"/>
      <c r="MCN126" s="54"/>
      <c r="MCO126" s="54"/>
      <c r="MCP126" s="54"/>
      <c r="MCQ126" s="54"/>
      <c r="MCR126" s="54"/>
      <c r="MCS126" s="54"/>
      <c r="MCT126" s="54"/>
      <c r="MCU126" s="54"/>
      <c r="MCV126" s="54"/>
      <c r="MCW126" s="54"/>
      <c r="MCX126" s="54"/>
      <c r="MCY126" s="54"/>
      <c r="MCZ126" s="54"/>
      <c r="MDA126" s="54"/>
      <c r="MDB126" s="54"/>
      <c r="MDC126" s="54"/>
      <c r="MDD126" s="54"/>
      <c r="MDE126" s="54"/>
      <c r="MDF126" s="54"/>
      <c r="MDG126" s="54"/>
      <c r="MDH126" s="54"/>
      <c r="MDI126" s="54"/>
      <c r="MDJ126" s="54"/>
      <c r="MDK126" s="54"/>
      <c r="MDL126" s="54"/>
      <c r="MDM126" s="54"/>
      <c r="MDN126" s="54"/>
      <c r="MDO126" s="54"/>
      <c r="MDP126" s="54"/>
      <c r="MDQ126" s="54"/>
      <c r="MDR126" s="54"/>
      <c r="MDS126" s="54"/>
      <c r="MDT126" s="54"/>
      <c r="MDU126" s="54"/>
      <c r="MDV126" s="54"/>
      <c r="MDW126" s="54"/>
      <c r="MDX126" s="54"/>
      <c r="MDY126" s="54"/>
      <c r="MDZ126" s="54"/>
      <c r="MEA126" s="54"/>
      <c r="MEB126" s="54"/>
      <c r="MEC126" s="54"/>
      <c r="MED126" s="54"/>
      <c r="MEE126" s="54"/>
      <c r="MEF126" s="54"/>
      <c r="MEG126" s="54"/>
      <c r="MEH126" s="54"/>
      <c r="MEI126" s="54"/>
      <c r="MEJ126" s="54"/>
      <c r="MEK126" s="54"/>
      <c r="MEL126" s="54"/>
      <c r="MEM126" s="54"/>
      <c r="MEN126" s="54"/>
      <c r="MEO126" s="54"/>
      <c r="MEP126" s="54"/>
      <c r="MEQ126" s="54"/>
      <c r="MER126" s="54"/>
      <c r="MES126" s="54"/>
      <c r="MET126" s="54"/>
      <c r="MEU126" s="54"/>
      <c r="MEV126" s="54"/>
      <c r="MEW126" s="54"/>
      <c r="MEX126" s="54"/>
      <c r="MEY126" s="54"/>
      <c r="MEZ126" s="54"/>
      <c r="MFA126" s="54"/>
      <c r="MFB126" s="54"/>
      <c r="MFC126" s="54"/>
      <c r="MFD126" s="54"/>
      <c r="MFE126" s="54"/>
      <c r="MFF126" s="54"/>
      <c r="MFG126" s="54"/>
      <c r="MFH126" s="54"/>
      <c r="MFI126" s="54"/>
      <c r="MFJ126" s="54"/>
      <c r="MFK126" s="54"/>
      <c r="MFL126" s="54"/>
      <c r="MFM126" s="54"/>
      <c r="MFN126" s="54"/>
      <c r="MFO126" s="54"/>
      <c r="MFP126" s="54"/>
      <c r="MFQ126" s="54"/>
      <c r="MFR126" s="54"/>
      <c r="MFS126" s="54"/>
      <c r="MFT126" s="54"/>
      <c r="MFU126" s="54"/>
      <c r="MFV126" s="54"/>
      <c r="MFW126" s="54"/>
      <c r="MFX126" s="54"/>
      <c r="MFY126" s="54"/>
      <c r="MFZ126" s="54"/>
      <c r="MGA126" s="54"/>
      <c r="MGB126" s="54"/>
      <c r="MGC126" s="54"/>
      <c r="MGD126" s="54"/>
      <c r="MGE126" s="54"/>
      <c r="MGF126" s="54"/>
      <c r="MGG126" s="54"/>
      <c r="MGH126" s="54"/>
      <c r="MGI126" s="54"/>
      <c r="MGJ126" s="54"/>
      <c r="MGK126" s="54"/>
      <c r="MGL126" s="54"/>
      <c r="MGM126" s="54"/>
      <c r="MGN126" s="54"/>
      <c r="MGO126" s="54"/>
      <c r="MGP126" s="54"/>
      <c r="MGQ126" s="54"/>
      <c r="MGR126" s="54"/>
      <c r="MGS126" s="54"/>
      <c r="MGT126" s="54"/>
      <c r="MGU126" s="54"/>
      <c r="MGV126" s="54"/>
      <c r="MGW126" s="54"/>
      <c r="MGX126" s="54"/>
      <c r="MGY126" s="54"/>
      <c r="MGZ126" s="54"/>
      <c r="MHA126" s="54"/>
      <c r="MHB126" s="54"/>
      <c r="MHC126" s="54"/>
      <c r="MHD126" s="54"/>
      <c r="MHE126" s="54"/>
      <c r="MHF126" s="54"/>
      <c r="MHG126" s="54"/>
      <c r="MHH126" s="54"/>
      <c r="MHI126" s="54"/>
      <c r="MHJ126" s="54"/>
      <c r="MHK126" s="54"/>
      <c r="MHL126" s="54"/>
      <c r="MHM126" s="54"/>
      <c r="MHN126" s="54"/>
      <c r="MHO126" s="54"/>
      <c r="MHP126" s="54"/>
      <c r="MHQ126" s="54"/>
      <c r="MHR126" s="54"/>
      <c r="MHS126" s="54"/>
      <c r="MHT126" s="54"/>
      <c r="MHU126" s="54"/>
      <c r="MHV126" s="54"/>
      <c r="MHW126" s="54"/>
      <c r="MHX126" s="54"/>
      <c r="MHY126" s="54"/>
      <c r="MHZ126" s="54"/>
      <c r="MIA126" s="54"/>
      <c r="MIB126" s="54"/>
      <c r="MIC126" s="54"/>
      <c r="MID126" s="54"/>
      <c r="MIE126" s="54"/>
      <c r="MIF126" s="54"/>
      <c r="MIG126" s="54"/>
      <c r="MIH126" s="54"/>
      <c r="MII126" s="54"/>
      <c r="MIJ126" s="54"/>
      <c r="MIK126" s="54"/>
      <c r="MIL126" s="54"/>
      <c r="MIM126" s="54"/>
      <c r="MIN126" s="54"/>
      <c r="MIO126" s="54"/>
      <c r="MIP126" s="54"/>
      <c r="MIQ126" s="54"/>
      <c r="MIR126" s="54"/>
      <c r="MIS126" s="54"/>
      <c r="MIT126" s="54"/>
      <c r="MIU126" s="54"/>
      <c r="MIV126" s="54"/>
      <c r="MIW126" s="54"/>
      <c r="MIX126" s="54"/>
      <c r="MIY126" s="54"/>
      <c r="MIZ126" s="54"/>
      <c r="MJA126" s="54"/>
      <c r="MJB126" s="54"/>
      <c r="MJC126" s="54"/>
      <c r="MJD126" s="54"/>
      <c r="MJE126" s="54"/>
      <c r="MJF126" s="54"/>
      <c r="MJG126" s="54"/>
      <c r="MJH126" s="54"/>
      <c r="MJI126" s="54"/>
      <c r="MJJ126" s="54"/>
      <c r="MJK126" s="54"/>
      <c r="MJL126" s="54"/>
      <c r="MJM126" s="54"/>
      <c r="MJN126" s="54"/>
      <c r="MJO126" s="54"/>
      <c r="MJP126" s="54"/>
      <c r="MJQ126" s="54"/>
      <c r="MJR126" s="54"/>
      <c r="MJS126" s="54"/>
      <c r="MJT126" s="54"/>
      <c r="MJU126" s="54"/>
      <c r="MJV126" s="54"/>
      <c r="MJW126" s="54"/>
      <c r="MJX126" s="54"/>
      <c r="MJY126" s="54"/>
      <c r="MJZ126" s="54"/>
      <c r="MKA126" s="54"/>
      <c r="MKB126" s="54"/>
      <c r="MKC126" s="54"/>
      <c r="MKD126" s="54"/>
      <c r="MKE126" s="54"/>
      <c r="MKF126" s="54"/>
      <c r="MKG126" s="54"/>
      <c r="MKH126" s="54"/>
      <c r="MKI126" s="54"/>
      <c r="MKJ126" s="54"/>
      <c r="MKK126" s="54"/>
      <c r="MKL126" s="54"/>
      <c r="MKM126" s="54"/>
      <c r="MKN126" s="54"/>
      <c r="MKO126" s="54"/>
      <c r="MKP126" s="54"/>
      <c r="MKQ126" s="54"/>
      <c r="MKR126" s="54"/>
      <c r="MKS126" s="54"/>
      <c r="MKT126" s="54"/>
      <c r="MKU126" s="54"/>
      <c r="MKV126" s="54"/>
      <c r="MKW126" s="54"/>
      <c r="MKX126" s="54"/>
      <c r="MKY126" s="54"/>
      <c r="MKZ126" s="54"/>
      <c r="MLA126" s="54"/>
      <c r="MLB126" s="54"/>
      <c r="MLC126" s="54"/>
      <c r="MLD126" s="54"/>
      <c r="MLE126" s="54"/>
      <c r="MLF126" s="54"/>
      <c r="MLG126" s="54"/>
      <c r="MLH126" s="54"/>
      <c r="MLI126" s="54"/>
      <c r="MLJ126" s="54"/>
      <c r="MLK126" s="54"/>
      <c r="MLL126" s="54"/>
      <c r="MLM126" s="54"/>
      <c r="MLN126" s="54"/>
      <c r="MLO126" s="54"/>
      <c r="MLP126" s="54"/>
      <c r="MLQ126" s="54"/>
      <c r="MLR126" s="54"/>
      <c r="MLS126" s="54"/>
      <c r="MLT126" s="54"/>
      <c r="MLU126" s="54"/>
      <c r="MLV126" s="54"/>
      <c r="MLW126" s="54"/>
      <c r="MLX126" s="54"/>
      <c r="MLY126" s="54"/>
      <c r="MLZ126" s="54"/>
      <c r="MMA126" s="54"/>
      <c r="MMB126" s="54"/>
      <c r="MMC126" s="54"/>
      <c r="MMD126" s="54"/>
      <c r="MME126" s="54"/>
      <c r="MMF126" s="54"/>
      <c r="MMG126" s="54"/>
      <c r="MMH126" s="54"/>
      <c r="MMI126" s="54"/>
      <c r="MMJ126" s="54"/>
      <c r="MMK126" s="54"/>
      <c r="MML126" s="54"/>
      <c r="MMM126" s="54"/>
      <c r="MMN126" s="54"/>
      <c r="MMO126" s="54"/>
      <c r="MMP126" s="54"/>
      <c r="MMQ126" s="54"/>
      <c r="MMR126" s="54"/>
      <c r="MMS126" s="54"/>
      <c r="MMT126" s="54"/>
      <c r="MMU126" s="54"/>
      <c r="MMV126" s="54"/>
      <c r="MMW126" s="54"/>
      <c r="MMX126" s="54"/>
      <c r="MMY126" s="54"/>
      <c r="MMZ126" s="54"/>
      <c r="MNA126" s="54"/>
      <c r="MNB126" s="54"/>
      <c r="MNC126" s="54"/>
      <c r="MND126" s="54"/>
      <c r="MNE126" s="54"/>
      <c r="MNF126" s="54"/>
      <c r="MNG126" s="54"/>
      <c r="MNH126" s="54"/>
      <c r="MNI126" s="54"/>
      <c r="MNJ126" s="54"/>
      <c r="MNK126" s="54"/>
      <c r="MNL126" s="54"/>
      <c r="MNM126" s="54"/>
      <c r="MNN126" s="54"/>
      <c r="MNO126" s="54"/>
      <c r="MNP126" s="54"/>
      <c r="MNQ126" s="54"/>
      <c r="MNR126" s="54"/>
      <c r="MNS126" s="54"/>
      <c r="MNT126" s="54"/>
      <c r="MNU126" s="54"/>
      <c r="MNV126" s="54"/>
      <c r="MNW126" s="54"/>
      <c r="MNX126" s="54"/>
      <c r="MNY126" s="54"/>
      <c r="MNZ126" s="54"/>
      <c r="MOA126" s="54"/>
      <c r="MOB126" s="54"/>
      <c r="MOC126" s="54"/>
      <c r="MOD126" s="54"/>
      <c r="MOE126" s="54"/>
      <c r="MOF126" s="54"/>
      <c r="MOG126" s="54"/>
      <c r="MOH126" s="54"/>
      <c r="MOI126" s="54"/>
      <c r="MOJ126" s="54"/>
      <c r="MOK126" s="54"/>
      <c r="MOL126" s="54"/>
      <c r="MOM126" s="54"/>
      <c r="MON126" s="54"/>
      <c r="MOO126" s="54"/>
      <c r="MOP126" s="54"/>
      <c r="MOQ126" s="54"/>
      <c r="MOR126" s="54"/>
      <c r="MOS126" s="54"/>
      <c r="MOT126" s="54"/>
      <c r="MOU126" s="54"/>
      <c r="MOV126" s="54"/>
      <c r="MOW126" s="54"/>
      <c r="MOX126" s="54"/>
      <c r="MOY126" s="54"/>
      <c r="MOZ126" s="54"/>
      <c r="MPA126" s="54"/>
      <c r="MPB126" s="54"/>
      <c r="MPC126" s="54"/>
      <c r="MPD126" s="54"/>
      <c r="MPE126" s="54"/>
      <c r="MPF126" s="54"/>
      <c r="MPG126" s="54"/>
      <c r="MPH126" s="54"/>
      <c r="MPI126" s="54"/>
      <c r="MPJ126" s="54"/>
      <c r="MPK126" s="54"/>
      <c r="MPL126" s="54"/>
      <c r="MPM126" s="54"/>
      <c r="MPN126" s="54"/>
      <c r="MPO126" s="54"/>
      <c r="MPP126" s="54"/>
      <c r="MPQ126" s="54"/>
      <c r="MPR126" s="54"/>
      <c r="MPS126" s="54"/>
      <c r="MPT126" s="54"/>
      <c r="MPU126" s="54"/>
      <c r="MPV126" s="54"/>
      <c r="MPW126" s="54"/>
      <c r="MPX126" s="54"/>
      <c r="MPY126" s="54"/>
      <c r="MPZ126" s="54"/>
      <c r="MQA126" s="54"/>
      <c r="MQB126" s="54"/>
      <c r="MQC126" s="54"/>
      <c r="MQD126" s="54"/>
      <c r="MQE126" s="54"/>
      <c r="MQF126" s="54"/>
      <c r="MQG126" s="54"/>
      <c r="MQH126" s="54"/>
      <c r="MQI126" s="54"/>
      <c r="MQJ126" s="54"/>
      <c r="MQK126" s="54"/>
      <c r="MQL126" s="54"/>
      <c r="MQM126" s="54"/>
      <c r="MQN126" s="54"/>
      <c r="MQO126" s="54"/>
      <c r="MQP126" s="54"/>
      <c r="MQQ126" s="54"/>
      <c r="MQR126" s="54"/>
      <c r="MQS126" s="54"/>
      <c r="MQT126" s="54"/>
      <c r="MQU126" s="54"/>
      <c r="MQV126" s="54"/>
      <c r="MQW126" s="54"/>
      <c r="MQX126" s="54"/>
      <c r="MQY126" s="54"/>
      <c r="MQZ126" s="54"/>
      <c r="MRA126" s="54"/>
      <c r="MRB126" s="54"/>
      <c r="MRC126" s="54"/>
      <c r="MRD126" s="54"/>
      <c r="MRE126" s="54"/>
      <c r="MRF126" s="54"/>
      <c r="MRG126" s="54"/>
      <c r="MRH126" s="54"/>
      <c r="MRI126" s="54"/>
      <c r="MRJ126" s="54"/>
      <c r="MRK126" s="54"/>
      <c r="MRL126" s="54"/>
      <c r="MRM126" s="54"/>
      <c r="MRN126" s="54"/>
      <c r="MRO126" s="54"/>
      <c r="MRP126" s="54"/>
      <c r="MRQ126" s="54"/>
      <c r="MRR126" s="54"/>
      <c r="MRS126" s="54"/>
      <c r="MRT126" s="54"/>
      <c r="MRU126" s="54"/>
      <c r="MRV126" s="54"/>
      <c r="MRW126" s="54"/>
      <c r="MRX126" s="54"/>
      <c r="MRY126" s="54"/>
      <c r="MRZ126" s="54"/>
      <c r="MSA126" s="54"/>
      <c r="MSB126" s="54"/>
      <c r="MSC126" s="54"/>
      <c r="MSD126" s="54"/>
      <c r="MSE126" s="54"/>
      <c r="MSF126" s="54"/>
      <c r="MSG126" s="54"/>
      <c r="MSH126" s="54"/>
      <c r="MSI126" s="54"/>
      <c r="MSJ126" s="54"/>
      <c r="MSK126" s="54"/>
      <c r="MSL126" s="54"/>
      <c r="MSM126" s="54"/>
      <c r="MSN126" s="54"/>
      <c r="MSO126" s="54"/>
      <c r="MSP126" s="54"/>
      <c r="MSQ126" s="54"/>
      <c r="MSR126" s="54"/>
      <c r="MSS126" s="54"/>
      <c r="MST126" s="54"/>
      <c r="MSU126" s="54"/>
      <c r="MSV126" s="54"/>
      <c r="MSW126" s="54"/>
      <c r="MSX126" s="54"/>
      <c r="MSY126" s="54"/>
      <c r="MSZ126" s="54"/>
      <c r="MTA126" s="54"/>
      <c r="MTB126" s="54"/>
      <c r="MTC126" s="54"/>
      <c r="MTD126" s="54"/>
      <c r="MTE126" s="54"/>
      <c r="MTF126" s="54"/>
      <c r="MTG126" s="54"/>
      <c r="MTH126" s="54"/>
      <c r="MTI126" s="54"/>
      <c r="MTJ126" s="54"/>
      <c r="MTK126" s="54"/>
      <c r="MTL126" s="54"/>
      <c r="MTM126" s="54"/>
      <c r="MTN126" s="54"/>
      <c r="MTO126" s="54"/>
      <c r="MTP126" s="54"/>
      <c r="MTQ126" s="54"/>
      <c r="MTR126" s="54"/>
      <c r="MTS126" s="54"/>
      <c r="MTT126" s="54"/>
      <c r="MTU126" s="54"/>
      <c r="MTV126" s="54"/>
      <c r="MTW126" s="54"/>
      <c r="MTX126" s="54"/>
      <c r="MTY126" s="54"/>
      <c r="MTZ126" s="54"/>
      <c r="MUA126" s="54"/>
      <c r="MUB126" s="54"/>
      <c r="MUC126" s="54"/>
      <c r="MUD126" s="54"/>
      <c r="MUE126" s="54"/>
      <c r="MUF126" s="54"/>
      <c r="MUG126" s="54"/>
      <c r="MUH126" s="54"/>
      <c r="MUI126" s="54"/>
      <c r="MUJ126" s="54"/>
      <c r="MUK126" s="54"/>
      <c r="MUL126" s="54"/>
      <c r="MUM126" s="54"/>
      <c r="MUN126" s="54"/>
      <c r="MUO126" s="54"/>
      <c r="MUP126" s="54"/>
      <c r="MUQ126" s="54"/>
      <c r="MUR126" s="54"/>
      <c r="MUS126" s="54"/>
      <c r="MUT126" s="54"/>
      <c r="MUU126" s="54"/>
      <c r="MUV126" s="54"/>
      <c r="MUW126" s="54"/>
      <c r="MUX126" s="54"/>
      <c r="MUY126" s="54"/>
      <c r="MUZ126" s="54"/>
      <c r="MVA126" s="54"/>
      <c r="MVB126" s="54"/>
      <c r="MVC126" s="54"/>
      <c r="MVD126" s="54"/>
      <c r="MVE126" s="54"/>
      <c r="MVF126" s="54"/>
      <c r="MVG126" s="54"/>
      <c r="MVH126" s="54"/>
      <c r="MVI126" s="54"/>
      <c r="MVJ126" s="54"/>
      <c r="MVK126" s="54"/>
      <c r="MVL126" s="54"/>
      <c r="MVM126" s="54"/>
      <c r="MVN126" s="54"/>
      <c r="MVO126" s="54"/>
      <c r="MVP126" s="54"/>
      <c r="MVQ126" s="54"/>
      <c r="MVR126" s="54"/>
      <c r="MVS126" s="54"/>
      <c r="MVT126" s="54"/>
      <c r="MVU126" s="54"/>
      <c r="MVV126" s="54"/>
      <c r="MVW126" s="54"/>
      <c r="MVX126" s="54"/>
      <c r="MVY126" s="54"/>
      <c r="MVZ126" s="54"/>
      <c r="MWA126" s="54"/>
      <c r="MWB126" s="54"/>
      <c r="MWC126" s="54"/>
      <c r="MWD126" s="54"/>
      <c r="MWE126" s="54"/>
      <c r="MWF126" s="54"/>
      <c r="MWG126" s="54"/>
      <c r="MWH126" s="54"/>
      <c r="MWI126" s="54"/>
      <c r="MWJ126" s="54"/>
      <c r="MWK126" s="54"/>
      <c r="MWL126" s="54"/>
      <c r="MWM126" s="54"/>
      <c r="MWN126" s="54"/>
      <c r="MWO126" s="54"/>
      <c r="MWP126" s="54"/>
      <c r="MWQ126" s="54"/>
      <c r="MWR126" s="54"/>
      <c r="MWS126" s="54"/>
      <c r="MWT126" s="54"/>
      <c r="MWU126" s="54"/>
      <c r="MWV126" s="54"/>
      <c r="MWW126" s="54"/>
      <c r="MWX126" s="54"/>
      <c r="MWY126" s="54"/>
      <c r="MWZ126" s="54"/>
      <c r="MXA126" s="54"/>
      <c r="MXB126" s="54"/>
      <c r="MXC126" s="54"/>
      <c r="MXD126" s="54"/>
      <c r="MXE126" s="54"/>
      <c r="MXF126" s="54"/>
      <c r="MXG126" s="54"/>
      <c r="MXH126" s="54"/>
      <c r="MXI126" s="54"/>
      <c r="MXJ126" s="54"/>
      <c r="MXK126" s="54"/>
      <c r="MXL126" s="54"/>
      <c r="MXM126" s="54"/>
      <c r="MXN126" s="54"/>
      <c r="MXO126" s="54"/>
      <c r="MXP126" s="54"/>
      <c r="MXQ126" s="54"/>
      <c r="MXR126" s="54"/>
      <c r="MXS126" s="54"/>
      <c r="MXT126" s="54"/>
      <c r="MXU126" s="54"/>
      <c r="MXV126" s="54"/>
      <c r="MXW126" s="54"/>
      <c r="MXX126" s="54"/>
      <c r="MXY126" s="54"/>
      <c r="MXZ126" s="54"/>
      <c r="MYA126" s="54"/>
      <c r="MYB126" s="54"/>
      <c r="MYC126" s="54"/>
      <c r="MYD126" s="54"/>
      <c r="MYE126" s="54"/>
      <c r="MYF126" s="54"/>
      <c r="MYG126" s="54"/>
      <c r="MYH126" s="54"/>
      <c r="MYI126" s="54"/>
      <c r="MYJ126" s="54"/>
      <c r="MYK126" s="54"/>
      <c r="MYL126" s="54"/>
      <c r="MYM126" s="54"/>
      <c r="MYN126" s="54"/>
      <c r="MYO126" s="54"/>
      <c r="MYP126" s="54"/>
      <c r="MYQ126" s="54"/>
      <c r="MYR126" s="54"/>
      <c r="MYS126" s="54"/>
      <c r="MYT126" s="54"/>
      <c r="MYU126" s="54"/>
      <c r="MYV126" s="54"/>
      <c r="MYW126" s="54"/>
      <c r="MYX126" s="54"/>
      <c r="MYY126" s="54"/>
      <c r="MYZ126" s="54"/>
      <c r="MZA126" s="54"/>
      <c r="MZB126" s="54"/>
      <c r="MZC126" s="54"/>
      <c r="MZD126" s="54"/>
      <c r="MZE126" s="54"/>
      <c r="MZF126" s="54"/>
      <c r="MZG126" s="54"/>
      <c r="MZH126" s="54"/>
      <c r="MZI126" s="54"/>
      <c r="MZJ126" s="54"/>
      <c r="MZK126" s="54"/>
      <c r="MZL126" s="54"/>
      <c r="MZM126" s="54"/>
      <c r="MZN126" s="54"/>
      <c r="MZO126" s="54"/>
      <c r="MZP126" s="54"/>
      <c r="MZQ126" s="54"/>
      <c r="MZR126" s="54"/>
      <c r="MZS126" s="54"/>
      <c r="MZT126" s="54"/>
      <c r="MZU126" s="54"/>
      <c r="MZV126" s="54"/>
      <c r="MZW126" s="54"/>
      <c r="MZX126" s="54"/>
      <c r="MZY126" s="54"/>
      <c r="MZZ126" s="54"/>
      <c r="NAA126" s="54"/>
      <c r="NAB126" s="54"/>
      <c r="NAC126" s="54"/>
      <c r="NAD126" s="54"/>
      <c r="NAE126" s="54"/>
      <c r="NAF126" s="54"/>
      <c r="NAG126" s="54"/>
      <c r="NAH126" s="54"/>
      <c r="NAI126" s="54"/>
      <c r="NAJ126" s="54"/>
      <c r="NAK126" s="54"/>
      <c r="NAL126" s="54"/>
      <c r="NAM126" s="54"/>
      <c r="NAN126" s="54"/>
      <c r="NAO126" s="54"/>
      <c r="NAP126" s="54"/>
      <c r="NAQ126" s="54"/>
      <c r="NAR126" s="54"/>
      <c r="NAS126" s="54"/>
      <c r="NAT126" s="54"/>
      <c r="NAU126" s="54"/>
      <c r="NAV126" s="54"/>
      <c r="NAW126" s="54"/>
      <c r="NAX126" s="54"/>
      <c r="NAY126" s="54"/>
      <c r="NAZ126" s="54"/>
      <c r="NBA126" s="54"/>
      <c r="NBB126" s="54"/>
      <c r="NBC126" s="54"/>
      <c r="NBD126" s="54"/>
      <c r="NBE126" s="54"/>
      <c r="NBF126" s="54"/>
      <c r="NBG126" s="54"/>
      <c r="NBH126" s="54"/>
      <c r="NBI126" s="54"/>
      <c r="NBJ126" s="54"/>
      <c r="NBK126" s="54"/>
      <c r="NBL126" s="54"/>
      <c r="NBM126" s="54"/>
      <c r="NBN126" s="54"/>
      <c r="NBO126" s="54"/>
      <c r="NBP126" s="54"/>
      <c r="NBQ126" s="54"/>
      <c r="NBR126" s="54"/>
      <c r="NBS126" s="54"/>
      <c r="NBT126" s="54"/>
      <c r="NBU126" s="54"/>
      <c r="NBV126" s="54"/>
      <c r="NBW126" s="54"/>
      <c r="NBX126" s="54"/>
      <c r="NBY126" s="54"/>
      <c r="NBZ126" s="54"/>
      <c r="NCA126" s="54"/>
      <c r="NCB126" s="54"/>
      <c r="NCC126" s="54"/>
      <c r="NCD126" s="54"/>
      <c r="NCE126" s="54"/>
      <c r="NCF126" s="54"/>
      <c r="NCG126" s="54"/>
      <c r="NCH126" s="54"/>
      <c r="NCI126" s="54"/>
      <c r="NCJ126" s="54"/>
      <c r="NCK126" s="54"/>
      <c r="NCL126" s="54"/>
      <c r="NCM126" s="54"/>
      <c r="NCN126" s="54"/>
      <c r="NCO126" s="54"/>
      <c r="NCP126" s="54"/>
      <c r="NCQ126" s="54"/>
      <c r="NCR126" s="54"/>
      <c r="NCS126" s="54"/>
      <c r="NCT126" s="54"/>
      <c r="NCU126" s="54"/>
      <c r="NCV126" s="54"/>
      <c r="NCW126" s="54"/>
      <c r="NCX126" s="54"/>
      <c r="NCY126" s="54"/>
      <c r="NCZ126" s="54"/>
      <c r="NDA126" s="54"/>
      <c r="NDB126" s="54"/>
      <c r="NDC126" s="54"/>
      <c r="NDD126" s="54"/>
      <c r="NDE126" s="54"/>
      <c r="NDF126" s="54"/>
      <c r="NDG126" s="54"/>
      <c r="NDH126" s="54"/>
      <c r="NDI126" s="54"/>
      <c r="NDJ126" s="54"/>
      <c r="NDK126" s="54"/>
      <c r="NDL126" s="54"/>
      <c r="NDM126" s="54"/>
      <c r="NDN126" s="54"/>
      <c r="NDO126" s="54"/>
      <c r="NDP126" s="54"/>
      <c r="NDQ126" s="54"/>
      <c r="NDR126" s="54"/>
      <c r="NDS126" s="54"/>
      <c r="NDT126" s="54"/>
      <c r="NDU126" s="54"/>
      <c r="NDV126" s="54"/>
      <c r="NDW126" s="54"/>
      <c r="NDX126" s="54"/>
      <c r="NDY126" s="54"/>
      <c r="NDZ126" s="54"/>
      <c r="NEA126" s="54"/>
      <c r="NEB126" s="54"/>
      <c r="NEC126" s="54"/>
      <c r="NED126" s="54"/>
      <c r="NEE126" s="54"/>
      <c r="NEF126" s="54"/>
      <c r="NEG126" s="54"/>
      <c r="NEH126" s="54"/>
      <c r="NEI126" s="54"/>
      <c r="NEJ126" s="54"/>
      <c r="NEK126" s="54"/>
      <c r="NEL126" s="54"/>
      <c r="NEM126" s="54"/>
      <c r="NEN126" s="54"/>
      <c r="NEO126" s="54"/>
      <c r="NEP126" s="54"/>
      <c r="NEQ126" s="54"/>
      <c r="NER126" s="54"/>
      <c r="NES126" s="54"/>
      <c r="NET126" s="54"/>
      <c r="NEU126" s="54"/>
      <c r="NEV126" s="54"/>
      <c r="NEW126" s="54"/>
      <c r="NEX126" s="54"/>
      <c r="NEY126" s="54"/>
      <c r="NEZ126" s="54"/>
      <c r="NFA126" s="54"/>
      <c r="NFB126" s="54"/>
      <c r="NFC126" s="54"/>
      <c r="NFD126" s="54"/>
      <c r="NFE126" s="54"/>
      <c r="NFF126" s="54"/>
      <c r="NFG126" s="54"/>
      <c r="NFH126" s="54"/>
      <c r="NFI126" s="54"/>
      <c r="NFJ126" s="54"/>
      <c r="NFK126" s="54"/>
      <c r="NFL126" s="54"/>
      <c r="NFM126" s="54"/>
      <c r="NFN126" s="54"/>
      <c r="NFO126" s="54"/>
      <c r="NFP126" s="54"/>
      <c r="NFQ126" s="54"/>
      <c r="NFR126" s="54"/>
      <c r="NFS126" s="54"/>
      <c r="NFT126" s="54"/>
      <c r="NFU126" s="54"/>
      <c r="NFV126" s="54"/>
      <c r="NFW126" s="54"/>
      <c r="NFX126" s="54"/>
      <c r="NFY126" s="54"/>
      <c r="NFZ126" s="54"/>
      <c r="NGA126" s="54"/>
      <c r="NGB126" s="54"/>
      <c r="NGC126" s="54"/>
      <c r="NGD126" s="54"/>
      <c r="NGE126" s="54"/>
      <c r="NGF126" s="54"/>
      <c r="NGG126" s="54"/>
      <c r="NGH126" s="54"/>
      <c r="NGI126" s="54"/>
      <c r="NGJ126" s="54"/>
      <c r="NGK126" s="54"/>
      <c r="NGL126" s="54"/>
      <c r="NGM126" s="54"/>
      <c r="NGN126" s="54"/>
      <c r="NGO126" s="54"/>
      <c r="NGP126" s="54"/>
      <c r="NGQ126" s="54"/>
      <c r="NGR126" s="54"/>
      <c r="NGS126" s="54"/>
      <c r="NGT126" s="54"/>
      <c r="NGU126" s="54"/>
      <c r="NGV126" s="54"/>
      <c r="NGW126" s="54"/>
      <c r="NGX126" s="54"/>
      <c r="NGY126" s="54"/>
      <c r="NGZ126" s="54"/>
      <c r="NHA126" s="54"/>
      <c r="NHB126" s="54"/>
      <c r="NHC126" s="54"/>
      <c r="NHD126" s="54"/>
      <c r="NHE126" s="54"/>
      <c r="NHF126" s="54"/>
      <c r="NHG126" s="54"/>
      <c r="NHH126" s="54"/>
      <c r="NHI126" s="54"/>
      <c r="NHJ126" s="54"/>
      <c r="NHK126" s="54"/>
      <c r="NHL126" s="54"/>
      <c r="NHM126" s="54"/>
      <c r="NHN126" s="54"/>
      <c r="NHO126" s="54"/>
      <c r="NHP126" s="54"/>
      <c r="NHQ126" s="54"/>
      <c r="NHR126" s="54"/>
      <c r="NHS126" s="54"/>
      <c r="NHT126" s="54"/>
      <c r="NHU126" s="54"/>
      <c r="NHV126" s="54"/>
      <c r="NHW126" s="54"/>
      <c r="NHX126" s="54"/>
      <c r="NHY126" s="54"/>
      <c r="NHZ126" s="54"/>
      <c r="NIA126" s="54"/>
      <c r="NIB126" s="54"/>
      <c r="NIC126" s="54"/>
      <c r="NID126" s="54"/>
      <c r="NIE126" s="54"/>
      <c r="NIF126" s="54"/>
      <c r="NIG126" s="54"/>
      <c r="NIH126" s="54"/>
      <c r="NII126" s="54"/>
      <c r="NIJ126" s="54"/>
      <c r="NIK126" s="54"/>
      <c r="NIL126" s="54"/>
      <c r="NIM126" s="54"/>
      <c r="NIN126" s="54"/>
      <c r="NIO126" s="54"/>
      <c r="NIP126" s="54"/>
      <c r="NIQ126" s="54"/>
      <c r="NIR126" s="54"/>
      <c r="NIS126" s="54"/>
      <c r="NIT126" s="54"/>
      <c r="NIU126" s="54"/>
      <c r="NIV126" s="54"/>
      <c r="NIW126" s="54"/>
      <c r="NIX126" s="54"/>
      <c r="NIY126" s="54"/>
      <c r="NIZ126" s="54"/>
      <c r="NJA126" s="54"/>
      <c r="NJB126" s="54"/>
      <c r="NJC126" s="54"/>
      <c r="NJD126" s="54"/>
      <c r="NJE126" s="54"/>
      <c r="NJF126" s="54"/>
      <c r="NJG126" s="54"/>
      <c r="NJH126" s="54"/>
      <c r="NJI126" s="54"/>
      <c r="NJJ126" s="54"/>
      <c r="NJK126" s="54"/>
      <c r="NJL126" s="54"/>
      <c r="NJM126" s="54"/>
      <c r="NJN126" s="54"/>
      <c r="NJO126" s="54"/>
      <c r="NJP126" s="54"/>
      <c r="NJQ126" s="54"/>
      <c r="NJR126" s="54"/>
      <c r="NJS126" s="54"/>
      <c r="NJT126" s="54"/>
      <c r="NJU126" s="54"/>
      <c r="NJV126" s="54"/>
      <c r="NJW126" s="54"/>
      <c r="NJX126" s="54"/>
      <c r="NJY126" s="54"/>
      <c r="NJZ126" s="54"/>
      <c r="NKA126" s="54"/>
      <c r="NKB126" s="54"/>
      <c r="NKC126" s="54"/>
      <c r="NKD126" s="54"/>
      <c r="NKE126" s="54"/>
      <c r="NKF126" s="54"/>
      <c r="NKG126" s="54"/>
      <c r="NKH126" s="54"/>
      <c r="NKI126" s="54"/>
      <c r="NKJ126" s="54"/>
      <c r="NKK126" s="54"/>
      <c r="NKL126" s="54"/>
      <c r="NKM126" s="54"/>
      <c r="NKN126" s="54"/>
      <c r="NKO126" s="54"/>
      <c r="NKP126" s="54"/>
      <c r="NKQ126" s="54"/>
      <c r="NKR126" s="54"/>
      <c r="NKS126" s="54"/>
      <c r="NKT126" s="54"/>
      <c r="NKU126" s="54"/>
      <c r="NKV126" s="54"/>
      <c r="NKW126" s="54"/>
      <c r="NKX126" s="54"/>
      <c r="NKY126" s="54"/>
      <c r="NKZ126" s="54"/>
      <c r="NLA126" s="54"/>
      <c r="NLB126" s="54"/>
      <c r="NLC126" s="54"/>
      <c r="NLD126" s="54"/>
      <c r="NLE126" s="54"/>
      <c r="NLF126" s="54"/>
      <c r="NLG126" s="54"/>
      <c r="NLH126" s="54"/>
      <c r="NLI126" s="54"/>
      <c r="NLJ126" s="54"/>
      <c r="NLK126" s="54"/>
      <c r="NLL126" s="54"/>
      <c r="NLM126" s="54"/>
      <c r="NLN126" s="54"/>
      <c r="NLO126" s="54"/>
      <c r="NLP126" s="54"/>
      <c r="NLQ126" s="54"/>
      <c r="NLR126" s="54"/>
      <c r="NLS126" s="54"/>
      <c r="NLT126" s="54"/>
      <c r="NLU126" s="54"/>
      <c r="NLV126" s="54"/>
      <c r="NLW126" s="54"/>
      <c r="NLX126" s="54"/>
      <c r="NLY126" s="54"/>
      <c r="NLZ126" s="54"/>
      <c r="NMA126" s="54"/>
      <c r="NMB126" s="54"/>
      <c r="NMC126" s="54"/>
      <c r="NMD126" s="54"/>
      <c r="NME126" s="54"/>
      <c r="NMF126" s="54"/>
      <c r="NMG126" s="54"/>
      <c r="NMH126" s="54"/>
      <c r="NMI126" s="54"/>
      <c r="NMJ126" s="54"/>
      <c r="NMK126" s="54"/>
      <c r="NML126" s="54"/>
      <c r="NMM126" s="54"/>
      <c r="NMN126" s="54"/>
      <c r="NMO126" s="54"/>
      <c r="NMP126" s="54"/>
      <c r="NMQ126" s="54"/>
      <c r="NMR126" s="54"/>
      <c r="NMS126" s="54"/>
      <c r="NMT126" s="54"/>
      <c r="NMU126" s="54"/>
      <c r="NMV126" s="54"/>
      <c r="NMW126" s="54"/>
      <c r="NMX126" s="54"/>
      <c r="NMY126" s="54"/>
      <c r="NMZ126" s="54"/>
      <c r="NNA126" s="54"/>
      <c r="NNB126" s="54"/>
      <c r="NNC126" s="54"/>
      <c r="NND126" s="54"/>
      <c r="NNE126" s="54"/>
      <c r="NNF126" s="54"/>
      <c r="NNG126" s="54"/>
      <c r="NNH126" s="54"/>
      <c r="NNI126" s="54"/>
      <c r="NNJ126" s="54"/>
      <c r="NNK126" s="54"/>
      <c r="NNL126" s="54"/>
      <c r="NNM126" s="54"/>
      <c r="NNN126" s="54"/>
      <c r="NNO126" s="54"/>
      <c r="NNP126" s="54"/>
      <c r="NNQ126" s="54"/>
      <c r="NNR126" s="54"/>
      <c r="NNS126" s="54"/>
      <c r="NNT126" s="54"/>
      <c r="NNU126" s="54"/>
      <c r="NNV126" s="54"/>
      <c r="NNW126" s="54"/>
      <c r="NNX126" s="54"/>
      <c r="NNY126" s="54"/>
      <c r="NNZ126" s="54"/>
      <c r="NOA126" s="54"/>
      <c r="NOB126" s="54"/>
      <c r="NOC126" s="54"/>
      <c r="NOD126" s="54"/>
      <c r="NOE126" s="54"/>
      <c r="NOF126" s="54"/>
      <c r="NOG126" s="54"/>
      <c r="NOH126" s="54"/>
      <c r="NOI126" s="54"/>
      <c r="NOJ126" s="54"/>
      <c r="NOK126" s="54"/>
      <c r="NOL126" s="54"/>
      <c r="NOM126" s="54"/>
      <c r="NON126" s="54"/>
      <c r="NOO126" s="54"/>
      <c r="NOP126" s="54"/>
      <c r="NOQ126" s="54"/>
      <c r="NOR126" s="54"/>
      <c r="NOS126" s="54"/>
      <c r="NOT126" s="54"/>
      <c r="NOU126" s="54"/>
      <c r="NOV126" s="54"/>
      <c r="NOW126" s="54"/>
      <c r="NOX126" s="54"/>
      <c r="NOY126" s="54"/>
      <c r="NOZ126" s="54"/>
      <c r="NPA126" s="54"/>
      <c r="NPB126" s="54"/>
      <c r="NPC126" s="54"/>
      <c r="NPD126" s="54"/>
      <c r="NPE126" s="54"/>
      <c r="NPF126" s="54"/>
      <c r="NPG126" s="54"/>
      <c r="NPH126" s="54"/>
      <c r="NPI126" s="54"/>
      <c r="NPJ126" s="54"/>
      <c r="NPK126" s="54"/>
      <c r="NPL126" s="54"/>
      <c r="NPM126" s="54"/>
      <c r="NPN126" s="54"/>
      <c r="NPO126" s="54"/>
      <c r="NPP126" s="54"/>
      <c r="NPQ126" s="54"/>
      <c r="NPR126" s="54"/>
      <c r="NPS126" s="54"/>
      <c r="NPT126" s="54"/>
      <c r="NPU126" s="54"/>
      <c r="NPV126" s="54"/>
      <c r="NPW126" s="54"/>
      <c r="NPX126" s="54"/>
      <c r="NPY126" s="54"/>
      <c r="NPZ126" s="54"/>
      <c r="NQA126" s="54"/>
      <c r="NQB126" s="54"/>
      <c r="NQC126" s="54"/>
      <c r="NQD126" s="54"/>
      <c r="NQE126" s="54"/>
      <c r="NQF126" s="54"/>
      <c r="NQG126" s="54"/>
      <c r="NQH126" s="54"/>
      <c r="NQI126" s="54"/>
      <c r="NQJ126" s="54"/>
      <c r="NQK126" s="54"/>
      <c r="NQL126" s="54"/>
      <c r="NQM126" s="54"/>
      <c r="NQN126" s="54"/>
      <c r="NQO126" s="54"/>
      <c r="NQP126" s="54"/>
      <c r="NQQ126" s="54"/>
      <c r="NQR126" s="54"/>
      <c r="NQS126" s="54"/>
      <c r="NQT126" s="54"/>
      <c r="NQU126" s="54"/>
      <c r="NQV126" s="54"/>
      <c r="NQW126" s="54"/>
      <c r="NQX126" s="54"/>
      <c r="NQY126" s="54"/>
      <c r="NQZ126" s="54"/>
      <c r="NRA126" s="54"/>
      <c r="NRB126" s="54"/>
      <c r="NRC126" s="54"/>
      <c r="NRD126" s="54"/>
      <c r="NRE126" s="54"/>
      <c r="NRF126" s="54"/>
      <c r="NRG126" s="54"/>
      <c r="NRH126" s="54"/>
      <c r="NRI126" s="54"/>
      <c r="NRJ126" s="54"/>
      <c r="NRK126" s="54"/>
      <c r="NRL126" s="54"/>
      <c r="NRM126" s="54"/>
      <c r="NRN126" s="54"/>
      <c r="NRO126" s="54"/>
      <c r="NRP126" s="54"/>
      <c r="NRQ126" s="54"/>
      <c r="NRR126" s="54"/>
      <c r="NRS126" s="54"/>
      <c r="NRT126" s="54"/>
      <c r="NRU126" s="54"/>
      <c r="NRV126" s="54"/>
      <c r="NRW126" s="54"/>
      <c r="NRX126" s="54"/>
      <c r="NRY126" s="54"/>
      <c r="NRZ126" s="54"/>
      <c r="NSA126" s="54"/>
      <c r="NSB126" s="54"/>
      <c r="NSC126" s="54"/>
      <c r="NSD126" s="54"/>
      <c r="NSE126" s="54"/>
      <c r="NSF126" s="54"/>
      <c r="NSG126" s="54"/>
      <c r="NSH126" s="54"/>
      <c r="NSI126" s="54"/>
      <c r="NSJ126" s="54"/>
      <c r="NSK126" s="54"/>
      <c r="NSL126" s="54"/>
      <c r="NSM126" s="54"/>
      <c r="NSN126" s="54"/>
      <c r="NSO126" s="54"/>
      <c r="NSP126" s="54"/>
      <c r="NSQ126" s="54"/>
      <c r="NSR126" s="54"/>
      <c r="NSS126" s="54"/>
      <c r="NST126" s="54"/>
      <c r="NSU126" s="54"/>
      <c r="NSV126" s="54"/>
      <c r="NSW126" s="54"/>
      <c r="NSX126" s="54"/>
      <c r="NSY126" s="54"/>
      <c r="NSZ126" s="54"/>
      <c r="NTA126" s="54"/>
      <c r="NTB126" s="54"/>
      <c r="NTC126" s="54"/>
      <c r="NTD126" s="54"/>
      <c r="NTE126" s="54"/>
      <c r="NTF126" s="54"/>
      <c r="NTG126" s="54"/>
      <c r="NTH126" s="54"/>
      <c r="NTI126" s="54"/>
      <c r="NTJ126" s="54"/>
      <c r="NTK126" s="54"/>
      <c r="NTL126" s="54"/>
      <c r="NTM126" s="54"/>
      <c r="NTN126" s="54"/>
      <c r="NTO126" s="54"/>
      <c r="NTP126" s="54"/>
      <c r="NTQ126" s="54"/>
      <c r="NTR126" s="54"/>
      <c r="NTS126" s="54"/>
      <c r="NTT126" s="54"/>
      <c r="NTU126" s="54"/>
      <c r="NTV126" s="54"/>
      <c r="NTW126" s="54"/>
      <c r="NTX126" s="54"/>
      <c r="NTY126" s="54"/>
      <c r="NTZ126" s="54"/>
      <c r="NUA126" s="54"/>
      <c r="NUB126" s="54"/>
      <c r="NUC126" s="54"/>
      <c r="NUD126" s="54"/>
      <c r="NUE126" s="54"/>
      <c r="NUF126" s="54"/>
      <c r="NUG126" s="54"/>
      <c r="NUH126" s="54"/>
      <c r="NUI126" s="54"/>
      <c r="NUJ126" s="54"/>
      <c r="NUK126" s="54"/>
      <c r="NUL126" s="54"/>
      <c r="NUM126" s="54"/>
      <c r="NUN126" s="54"/>
      <c r="NUO126" s="54"/>
      <c r="NUP126" s="54"/>
      <c r="NUQ126" s="54"/>
      <c r="NUR126" s="54"/>
      <c r="NUS126" s="54"/>
      <c r="NUT126" s="54"/>
      <c r="NUU126" s="54"/>
      <c r="NUV126" s="54"/>
      <c r="NUW126" s="54"/>
      <c r="NUX126" s="54"/>
      <c r="NUY126" s="54"/>
      <c r="NUZ126" s="54"/>
      <c r="NVA126" s="54"/>
      <c r="NVB126" s="54"/>
      <c r="NVC126" s="54"/>
      <c r="NVD126" s="54"/>
      <c r="NVE126" s="54"/>
      <c r="NVF126" s="54"/>
      <c r="NVG126" s="54"/>
      <c r="NVH126" s="54"/>
      <c r="NVI126" s="54"/>
      <c r="NVJ126" s="54"/>
      <c r="NVK126" s="54"/>
      <c r="NVL126" s="54"/>
      <c r="NVM126" s="54"/>
      <c r="NVN126" s="54"/>
      <c r="NVO126" s="54"/>
      <c r="NVP126" s="54"/>
      <c r="NVQ126" s="54"/>
      <c r="NVR126" s="54"/>
      <c r="NVS126" s="54"/>
      <c r="NVT126" s="54"/>
      <c r="NVU126" s="54"/>
      <c r="NVV126" s="54"/>
      <c r="NVW126" s="54"/>
      <c r="NVX126" s="54"/>
      <c r="NVY126" s="54"/>
      <c r="NVZ126" s="54"/>
      <c r="NWA126" s="54"/>
      <c r="NWB126" s="54"/>
      <c r="NWC126" s="54"/>
      <c r="NWD126" s="54"/>
      <c r="NWE126" s="54"/>
      <c r="NWF126" s="54"/>
      <c r="NWG126" s="54"/>
      <c r="NWH126" s="54"/>
      <c r="NWI126" s="54"/>
      <c r="NWJ126" s="54"/>
      <c r="NWK126" s="54"/>
      <c r="NWL126" s="54"/>
      <c r="NWM126" s="54"/>
      <c r="NWN126" s="54"/>
      <c r="NWO126" s="54"/>
      <c r="NWP126" s="54"/>
      <c r="NWQ126" s="54"/>
      <c r="NWR126" s="54"/>
      <c r="NWS126" s="54"/>
      <c r="NWT126" s="54"/>
      <c r="NWU126" s="54"/>
      <c r="NWV126" s="54"/>
      <c r="NWW126" s="54"/>
      <c r="NWX126" s="54"/>
      <c r="NWY126" s="54"/>
      <c r="NWZ126" s="54"/>
      <c r="NXA126" s="54"/>
      <c r="NXB126" s="54"/>
      <c r="NXC126" s="54"/>
      <c r="NXD126" s="54"/>
      <c r="NXE126" s="54"/>
      <c r="NXF126" s="54"/>
      <c r="NXG126" s="54"/>
      <c r="NXH126" s="54"/>
      <c r="NXI126" s="54"/>
      <c r="NXJ126" s="54"/>
      <c r="NXK126" s="54"/>
      <c r="NXL126" s="54"/>
      <c r="NXM126" s="54"/>
      <c r="NXN126" s="54"/>
      <c r="NXO126" s="54"/>
      <c r="NXP126" s="54"/>
      <c r="NXQ126" s="54"/>
      <c r="NXR126" s="54"/>
      <c r="NXS126" s="54"/>
      <c r="NXT126" s="54"/>
      <c r="NXU126" s="54"/>
      <c r="NXV126" s="54"/>
      <c r="NXW126" s="54"/>
      <c r="NXX126" s="54"/>
      <c r="NXY126" s="54"/>
      <c r="NXZ126" s="54"/>
      <c r="NYA126" s="54"/>
      <c r="NYB126" s="54"/>
      <c r="NYC126" s="54"/>
      <c r="NYD126" s="54"/>
      <c r="NYE126" s="54"/>
      <c r="NYF126" s="54"/>
      <c r="NYG126" s="54"/>
      <c r="NYH126" s="54"/>
      <c r="NYI126" s="54"/>
      <c r="NYJ126" s="54"/>
      <c r="NYK126" s="54"/>
      <c r="NYL126" s="54"/>
      <c r="NYM126" s="54"/>
      <c r="NYN126" s="54"/>
      <c r="NYO126" s="54"/>
      <c r="NYP126" s="54"/>
      <c r="NYQ126" s="54"/>
      <c r="NYR126" s="54"/>
      <c r="NYS126" s="54"/>
      <c r="NYT126" s="54"/>
      <c r="NYU126" s="54"/>
      <c r="NYV126" s="54"/>
      <c r="NYW126" s="54"/>
      <c r="NYX126" s="54"/>
      <c r="NYY126" s="54"/>
      <c r="NYZ126" s="54"/>
      <c r="NZA126" s="54"/>
      <c r="NZB126" s="54"/>
      <c r="NZC126" s="54"/>
      <c r="NZD126" s="54"/>
      <c r="NZE126" s="54"/>
      <c r="NZF126" s="54"/>
      <c r="NZG126" s="54"/>
      <c r="NZH126" s="54"/>
      <c r="NZI126" s="54"/>
      <c r="NZJ126" s="54"/>
      <c r="NZK126" s="54"/>
      <c r="NZL126" s="54"/>
      <c r="NZM126" s="54"/>
      <c r="NZN126" s="54"/>
      <c r="NZO126" s="54"/>
      <c r="NZP126" s="54"/>
      <c r="NZQ126" s="54"/>
      <c r="NZR126" s="54"/>
      <c r="NZS126" s="54"/>
      <c r="NZT126" s="54"/>
      <c r="NZU126" s="54"/>
      <c r="NZV126" s="54"/>
      <c r="NZW126" s="54"/>
      <c r="NZX126" s="54"/>
      <c r="NZY126" s="54"/>
      <c r="NZZ126" s="54"/>
      <c r="OAA126" s="54"/>
      <c r="OAB126" s="54"/>
      <c r="OAC126" s="54"/>
      <c r="OAD126" s="54"/>
      <c r="OAE126" s="54"/>
      <c r="OAF126" s="54"/>
      <c r="OAG126" s="54"/>
      <c r="OAH126" s="54"/>
      <c r="OAI126" s="54"/>
      <c r="OAJ126" s="54"/>
      <c r="OAK126" s="54"/>
      <c r="OAL126" s="54"/>
      <c r="OAM126" s="54"/>
      <c r="OAN126" s="54"/>
      <c r="OAO126" s="54"/>
      <c r="OAP126" s="54"/>
      <c r="OAQ126" s="54"/>
      <c r="OAR126" s="54"/>
      <c r="OAS126" s="54"/>
      <c r="OAT126" s="54"/>
      <c r="OAU126" s="54"/>
      <c r="OAV126" s="54"/>
      <c r="OAW126" s="54"/>
      <c r="OAX126" s="54"/>
      <c r="OAY126" s="54"/>
      <c r="OAZ126" s="54"/>
      <c r="OBA126" s="54"/>
      <c r="OBB126" s="54"/>
      <c r="OBC126" s="54"/>
      <c r="OBD126" s="54"/>
      <c r="OBE126" s="54"/>
      <c r="OBF126" s="54"/>
      <c r="OBG126" s="54"/>
      <c r="OBH126" s="54"/>
      <c r="OBI126" s="54"/>
      <c r="OBJ126" s="54"/>
      <c r="OBK126" s="54"/>
      <c r="OBL126" s="54"/>
      <c r="OBM126" s="54"/>
      <c r="OBN126" s="54"/>
      <c r="OBO126" s="54"/>
      <c r="OBP126" s="54"/>
      <c r="OBQ126" s="54"/>
      <c r="OBR126" s="54"/>
      <c r="OBS126" s="54"/>
      <c r="OBT126" s="54"/>
      <c r="OBU126" s="54"/>
      <c r="OBV126" s="54"/>
      <c r="OBW126" s="54"/>
      <c r="OBX126" s="54"/>
      <c r="OBY126" s="54"/>
      <c r="OBZ126" s="54"/>
      <c r="OCA126" s="54"/>
      <c r="OCB126" s="54"/>
      <c r="OCC126" s="54"/>
      <c r="OCD126" s="54"/>
      <c r="OCE126" s="54"/>
      <c r="OCF126" s="54"/>
      <c r="OCG126" s="54"/>
      <c r="OCH126" s="54"/>
      <c r="OCI126" s="54"/>
      <c r="OCJ126" s="54"/>
      <c r="OCK126" s="54"/>
      <c r="OCL126" s="54"/>
      <c r="OCM126" s="54"/>
      <c r="OCN126" s="54"/>
      <c r="OCO126" s="54"/>
      <c r="OCP126" s="54"/>
      <c r="OCQ126" s="54"/>
      <c r="OCR126" s="54"/>
      <c r="OCS126" s="54"/>
      <c r="OCT126" s="54"/>
      <c r="OCU126" s="54"/>
      <c r="OCV126" s="54"/>
      <c r="OCW126" s="54"/>
      <c r="OCX126" s="54"/>
      <c r="OCY126" s="54"/>
      <c r="OCZ126" s="54"/>
      <c r="ODA126" s="54"/>
      <c r="ODB126" s="54"/>
      <c r="ODC126" s="54"/>
      <c r="ODD126" s="54"/>
      <c r="ODE126" s="54"/>
      <c r="ODF126" s="54"/>
      <c r="ODG126" s="54"/>
      <c r="ODH126" s="54"/>
      <c r="ODI126" s="54"/>
      <c r="ODJ126" s="54"/>
      <c r="ODK126" s="54"/>
      <c r="ODL126" s="54"/>
      <c r="ODM126" s="54"/>
      <c r="ODN126" s="54"/>
      <c r="ODO126" s="54"/>
      <c r="ODP126" s="54"/>
      <c r="ODQ126" s="54"/>
      <c r="ODR126" s="54"/>
      <c r="ODS126" s="54"/>
      <c r="ODT126" s="54"/>
      <c r="ODU126" s="54"/>
      <c r="ODV126" s="54"/>
      <c r="ODW126" s="54"/>
      <c r="ODX126" s="54"/>
      <c r="ODY126" s="54"/>
      <c r="ODZ126" s="54"/>
      <c r="OEA126" s="54"/>
      <c r="OEB126" s="54"/>
      <c r="OEC126" s="54"/>
      <c r="OED126" s="54"/>
      <c r="OEE126" s="54"/>
      <c r="OEF126" s="54"/>
      <c r="OEG126" s="54"/>
      <c r="OEH126" s="54"/>
      <c r="OEI126" s="54"/>
      <c r="OEJ126" s="54"/>
      <c r="OEK126" s="54"/>
      <c r="OEL126" s="54"/>
      <c r="OEM126" s="54"/>
      <c r="OEN126" s="54"/>
      <c r="OEO126" s="54"/>
      <c r="OEP126" s="54"/>
      <c r="OEQ126" s="54"/>
      <c r="OER126" s="54"/>
      <c r="OES126" s="54"/>
      <c r="OET126" s="54"/>
      <c r="OEU126" s="54"/>
      <c r="OEV126" s="54"/>
      <c r="OEW126" s="54"/>
      <c r="OEX126" s="54"/>
      <c r="OEY126" s="54"/>
      <c r="OEZ126" s="54"/>
      <c r="OFA126" s="54"/>
      <c r="OFB126" s="54"/>
      <c r="OFC126" s="54"/>
      <c r="OFD126" s="54"/>
      <c r="OFE126" s="54"/>
      <c r="OFF126" s="54"/>
      <c r="OFG126" s="54"/>
      <c r="OFH126" s="54"/>
      <c r="OFI126" s="54"/>
      <c r="OFJ126" s="54"/>
      <c r="OFK126" s="54"/>
      <c r="OFL126" s="54"/>
      <c r="OFM126" s="54"/>
      <c r="OFN126" s="54"/>
      <c r="OFO126" s="54"/>
      <c r="OFP126" s="54"/>
      <c r="OFQ126" s="54"/>
      <c r="OFR126" s="54"/>
      <c r="OFS126" s="54"/>
      <c r="OFT126" s="54"/>
      <c r="OFU126" s="54"/>
      <c r="OFV126" s="54"/>
      <c r="OFW126" s="54"/>
      <c r="OFX126" s="54"/>
      <c r="OFY126" s="54"/>
      <c r="OFZ126" s="54"/>
      <c r="OGA126" s="54"/>
      <c r="OGB126" s="54"/>
      <c r="OGC126" s="54"/>
      <c r="OGD126" s="54"/>
      <c r="OGE126" s="54"/>
      <c r="OGF126" s="54"/>
      <c r="OGG126" s="54"/>
      <c r="OGH126" s="54"/>
      <c r="OGI126" s="54"/>
      <c r="OGJ126" s="54"/>
      <c r="OGK126" s="54"/>
      <c r="OGL126" s="54"/>
      <c r="OGM126" s="54"/>
      <c r="OGN126" s="54"/>
      <c r="OGO126" s="54"/>
      <c r="OGP126" s="54"/>
      <c r="OGQ126" s="54"/>
      <c r="OGR126" s="54"/>
      <c r="OGS126" s="54"/>
      <c r="OGT126" s="54"/>
      <c r="OGU126" s="54"/>
      <c r="OGV126" s="54"/>
      <c r="OGW126" s="54"/>
      <c r="OGX126" s="54"/>
      <c r="OGY126" s="54"/>
      <c r="OGZ126" s="54"/>
      <c r="OHA126" s="54"/>
      <c r="OHB126" s="54"/>
      <c r="OHC126" s="54"/>
      <c r="OHD126" s="54"/>
      <c r="OHE126" s="54"/>
      <c r="OHF126" s="54"/>
      <c r="OHG126" s="54"/>
      <c r="OHH126" s="54"/>
      <c r="OHI126" s="54"/>
      <c r="OHJ126" s="54"/>
      <c r="OHK126" s="54"/>
      <c r="OHL126" s="54"/>
      <c r="OHM126" s="54"/>
      <c r="OHN126" s="54"/>
      <c r="OHO126" s="54"/>
      <c r="OHP126" s="54"/>
      <c r="OHQ126" s="54"/>
      <c r="OHR126" s="54"/>
      <c r="OHS126" s="54"/>
      <c r="OHT126" s="54"/>
      <c r="OHU126" s="54"/>
      <c r="OHV126" s="54"/>
      <c r="OHW126" s="54"/>
      <c r="OHX126" s="54"/>
      <c r="OHY126" s="54"/>
      <c r="OHZ126" s="54"/>
      <c r="OIA126" s="54"/>
      <c r="OIB126" s="54"/>
      <c r="OIC126" s="54"/>
      <c r="OID126" s="54"/>
      <c r="OIE126" s="54"/>
      <c r="OIF126" s="54"/>
      <c r="OIG126" s="54"/>
      <c r="OIH126" s="54"/>
      <c r="OII126" s="54"/>
      <c r="OIJ126" s="54"/>
      <c r="OIK126" s="54"/>
      <c r="OIL126" s="54"/>
      <c r="OIM126" s="54"/>
      <c r="OIN126" s="54"/>
      <c r="OIO126" s="54"/>
      <c r="OIP126" s="54"/>
      <c r="OIQ126" s="54"/>
      <c r="OIR126" s="54"/>
      <c r="OIS126" s="54"/>
      <c r="OIT126" s="54"/>
      <c r="OIU126" s="54"/>
      <c r="OIV126" s="54"/>
      <c r="OIW126" s="54"/>
      <c r="OIX126" s="54"/>
      <c r="OIY126" s="54"/>
      <c r="OIZ126" s="54"/>
      <c r="OJA126" s="54"/>
      <c r="OJB126" s="54"/>
      <c r="OJC126" s="54"/>
      <c r="OJD126" s="54"/>
      <c r="OJE126" s="54"/>
      <c r="OJF126" s="54"/>
      <c r="OJG126" s="54"/>
      <c r="OJH126" s="54"/>
      <c r="OJI126" s="54"/>
      <c r="OJJ126" s="54"/>
      <c r="OJK126" s="54"/>
      <c r="OJL126" s="54"/>
      <c r="OJM126" s="54"/>
      <c r="OJN126" s="54"/>
      <c r="OJO126" s="54"/>
      <c r="OJP126" s="54"/>
      <c r="OJQ126" s="54"/>
      <c r="OJR126" s="54"/>
      <c r="OJS126" s="54"/>
      <c r="OJT126" s="54"/>
      <c r="OJU126" s="54"/>
      <c r="OJV126" s="54"/>
      <c r="OJW126" s="54"/>
      <c r="OJX126" s="54"/>
      <c r="OJY126" s="54"/>
      <c r="OJZ126" s="54"/>
      <c r="OKA126" s="54"/>
      <c r="OKB126" s="54"/>
      <c r="OKC126" s="54"/>
      <c r="OKD126" s="54"/>
      <c r="OKE126" s="54"/>
      <c r="OKF126" s="54"/>
      <c r="OKG126" s="54"/>
      <c r="OKH126" s="54"/>
      <c r="OKI126" s="54"/>
      <c r="OKJ126" s="54"/>
      <c r="OKK126" s="54"/>
      <c r="OKL126" s="54"/>
      <c r="OKM126" s="54"/>
      <c r="OKN126" s="54"/>
      <c r="OKO126" s="54"/>
      <c r="OKP126" s="54"/>
      <c r="OKQ126" s="54"/>
      <c r="OKR126" s="54"/>
      <c r="OKS126" s="54"/>
      <c r="OKT126" s="54"/>
      <c r="OKU126" s="54"/>
      <c r="OKV126" s="54"/>
      <c r="OKW126" s="54"/>
      <c r="OKX126" s="54"/>
      <c r="OKY126" s="54"/>
      <c r="OKZ126" s="54"/>
      <c r="OLA126" s="54"/>
      <c r="OLB126" s="54"/>
      <c r="OLC126" s="54"/>
      <c r="OLD126" s="54"/>
      <c r="OLE126" s="54"/>
      <c r="OLF126" s="54"/>
      <c r="OLG126" s="54"/>
      <c r="OLH126" s="54"/>
      <c r="OLI126" s="54"/>
      <c r="OLJ126" s="54"/>
      <c r="OLK126" s="54"/>
      <c r="OLL126" s="54"/>
      <c r="OLM126" s="54"/>
      <c r="OLN126" s="54"/>
      <c r="OLO126" s="54"/>
      <c r="OLP126" s="54"/>
      <c r="OLQ126" s="54"/>
      <c r="OLR126" s="54"/>
      <c r="OLS126" s="54"/>
      <c r="OLT126" s="54"/>
      <c r="OLU126" s="54"/>
      <c r="OLV126" s="54"/>
      <c r="OLW126" s="54"/>
      <c r="OLX126" s="54"/>
      <c r="OLY126" s="54"/>
      <c r="OLZ126" s="54"/>
      <c r="OMA126" s="54"/>
      <c r="OMB126" s="54"/>
      <c r="OMC126" s="54"/>
      <c r="OMD126" s="54"/>
      <c r="OME126" s="54"/>
      <c r="OMF126" s="54"/>
      <c r="OMG126" s="54"/>
      <c r="OMH126" s="54"/>
      <c r="OMI126" s="54"/>
      <c r="OMJ126" s="54"/>
      <c r="OMK126" s="54"/>
      <c r="OML126" s="54"/>
      <c r="OMM126" s="54"/>
      <c r="OMN126" s="54"/>
      <c r="OMO126" s="54"/>
      <c r="OMP126" s="54"/>
      <c r="OMQ126" s="54"/>
      <c r="OMR126" s="54"/>
      <c r="OMS126" s="54"/>
      <c r="OMT126" s="54"/>
      <c r="OMU126" s="54"/>
      <c r="OMV126" s="54"/>
      <c r="OMW126" s="54"/>
      <c r="OMX126" s="54"/>
      <c r="OMY126" s="54"/>
      <c r="OMZ126" s="54"/>
      <c r="ONA126" s="54"/>
      <c r="ONB126" s="54"/>
      <c r="ONC126" s="54"/>
      <c r="OND126" s="54"/>
      <c r="ONE126" s="54"/>
      <c r="ONF126" s="54"/>
      <c r="ONG126" s="54"/>
      <c r="ONH126" s="54"/>
      <c r="ONI126" s="54"/>
      <c r="ONJ126" s="54"/>
      <c r="ONK126" s="54"/>
      <c r="ONL126" s="54"/>
      <c r="ONM126" s="54"/>
      <c r="ONN126" s="54"/>
      <c r="ONO126" s="54"/>
      <c r="ONP126" s="54"/>
      <c r="ONQ126" s="54"/>
      <c r="ONR126" s="54"/>
      <c r="ONS126" s="54"/>
      <c r="ONT126" s="54"/>
      <c r="ONU126" s="54"/>
      <c r="ONV126" s="54"/>
      <c r="ONW126" s="54"/>
      <c r="ONX126" s="54"/>
      <c r="ONY126" s="54"/>
      <c r="ONZ126" s="54"/>
      <c r="OOA126" s="54"/>
      <c r="OOB126" s="54"/>
      <c r="OOC126" s="54"/>
      <c r="OOD126" s="54"/>
      <c r="OOE126" s="54"/>
      <c r="OOF126" s="54"/>
      <c r="OOG126" s="54"/>
      <c r="OOH126" s="54"/>
      <c r="OOI126" s="54"/>
      <c r="OOJ126" s="54"/>
      <c r="OOK126" s="54"/>
      <c r="OOL126" s="54"/>
      <c r="OOM126" s="54"/>
      <c r="OON126" s="54"/>
      <c r="OOO126" s="54"/>
      <c r="OOP126" s="54"/>
      <c r="OOQ126" s="54"/>
      <c r="OOR126" s="54"/>
      <c r="OOS126" s="54"/>
      <c r="OOT126" s="54"/>
      <c r="OOU126" s="54"/>
      <c r="OOV126" s="54"/>
      <c r="OOW126" s="54"/>
      <c r="OOX126" s="54"/>
      <c r="OOY126" s="54"/>
      <c r="OOZ126" s="54"/>
      <c r="OPA126" s="54"/>
      <c r="OPB126" s="54"/>
      <c r="OPC126" s="54"/>
      <c r="OPD126" s="54"/>
      <c r="OPE126" s="54"/>
      <c r="OPF126" s="54"/>
      <c r="OPG126" s="54"/>
      <c r="OPH126" s="54"/>
      <c r="OPI126" s="54"/>
      <c r="OPJ126" s="54"/>
      <c r="OPK126" s="54"/>
      <c r="OPL126" s="54"/>
      <c r="OPM126" s="54"/>
      <c r="OPN126" s="54"/>
      <c r="OPO126" s="54"/>
      <c r="OPP126" s="54"/>
      <c r="OPQ126" s="54"/>
      <c r="OPR126" s="54"/>
      <c r="OPS126" s="54"/>
      <c r="OPT126" s="54"/>
      <c r="OPU126" s="54"/>
      <c r="OPV126" s="54"/>
      <c r="OPW126" s="54"/>
      <c r="OPX126" s="54"/>
      <c r="OPY126" s="54"/>
      <c r="OPZ126" s="54"/>
      <c r="OQA126" s="54"/>
      <c r="OQB126" s="54"/>
      <c r="OQC126" s="54"/>
      <c r="OQD126" s="54"/>
      <c r="OQE126" s="54"/>
      <c r="OQF126" s="54"/>
      <c r="OQG126" s="54"/>
      <c r="OQH126" s="54"/>
      <c r="OQI126" s="54"/>
      <c r="OQJ126" s="54"/>
      <c r="OQK126" s="54"/>
      <c r="OQL126" s="54"/>
      <c r="OQM126" s="54"/>
      <c r="OQN126" s="54"/>
      <c r="OQO126" s="54"/>
      <c r="OQP126" s="54"/>
      <c r="OQQ126" s="54"/>
      <c r="OQR126" s="54"/>
      <c r="OQS126" s="54"/>
      <c r="OQT126" s="54"/>
      <c r="OQU126" s="54"/>
      <c r="OQV126" s="54"/>
      <c r="OQW126" s="54"/>
      <c r="OQX126" s="54"/>
      <c r="OQY126" s="54"/>
      <c r="OQZ126" s="54"/>
      <c r="ORA126" s="54"/>
      <c r="ORB126" s="54"/>
      <c r="ORC126" s="54"/>
      <c r="ORD126" s="54"/>
      <c r="ORE126" s="54"/>
      <c r="ORF126" s="54"/>
      <c r="ORG126" s="54"/>
      <c r="ORH126" s="54"/>
      <c r="ORI126" s="54"/>
      <c r="ORJ126" s="54"/>
      <c r="ORK126" s="54"/>
      <c r="ORL126" s="54"/>
      <c r="ORM126" s="54"/>
      <c r="ORN126" s="54"/>
      <c r="ORO126" s="54"/>
      <c r="ORP126" s="54"/>
      <c r="ORQ126" s="54"/>
      <c r="ORR126" s="54"/>
      <c r="ORS126" s="54"/>
      <c r="ORT126" s="54"/>
      <c r="ORU126" s="54"/>
      <c r="ORV126" s="54"/>
      <c r="ORW126" s="54"/>
      <c r="ORX126" s="54"/>
      <c r="ORY126" s="54"/>
      <c r="ORZ126" s="54"/>
      <c r="OSA126" s="54"/>
      <c r="OSB126" s="54"/>
      <c r="OSC126" s="54"/>
      <c r="OSD126" s="54"/>
      <c r="OSE126" s="54"/>
      <c r="OSF126" s="54"/>
      <c r="OSG126" s="54"/>
      <c r="OSH126" s="54"/>
      <c r="OSI126" s="54"/>
      <c r="OSJ126" s="54"/>
      <c r="OSK126" s="54"/>
      <c r="OSL126" s="54"/>
      <c r="OSM126" s="54"/>
      <c r="OSN126" s="54"/>
      <c r="OSO126" s="54"/>
      <c r="OSP126" s="54"/>
      <c r="OSQ126" s="54"/>
      <c r="OSR126" s="54"/>
      <c r="OSS126" s="54"/>
      <c r="OST126" s="54"/>
      <c r="OSU126" s="54"/>
      <c r="OSV126" s="54"/>
      <c r="OSW126" s="54"/>
      <c r="OSX126" s="54"/>
      <c r="OSY126" s="54"/>
      <c r="OSZ126" s="54"/>
      <c r="OTA126" s="54"/>
      <c r="OTB126" s="54"/>
      <c r="OTC126" s="54"/>
      <c r="OTD126" s="54"/>
      <c r="OTE126" s="54"/>
      <c r="OTF126" s="54"/>
      <c r="OTG126" s="54"/>
      <c r="OTH126" s="54"/>
      <c r="OTI126" s="54"/>
      <c r="OTJ126" s="54"/>
      <c r="OTK126" s="54"/>
      <c r="OTL126" s="54"/>
      <c r="OTM126" s="54"/>
      <c r="OTN126" s="54"/>
      <c r="OTO126" s="54"/>
      <c r="OTP126" s="54"/>
      <c r="OTQ126" s="54"/>
      <c r="OTR126" s="54"/>
      <c r="OTS126" s="54"/>
      <c r="OTT126" s="54"/>
      <c r="OTU126" s="54"/>
      <c r="OTV126" s="54"/>
      <c r="OTW126" s="54"/>
      <c r="OTX126" s="54"/>
      <c r="OTY126" s="54"/>
      <c r="OTZ126" s="54"/>
      <c r="OUA126" s="54"/>
      <c r="OUB126" s="54"/>
      <c r="OUC126" s="54"/>
      <c r="OUD126" s="54"/>
      <c r="OUE126" s="54"/>
      <c r="OUF126" s="54"/>
      <c r="OUG126" s="54"/>
      <c r="OUH126" s="54"/>
      <c r="OUI126" s="54"/>
      <c r="OUJ126" s="54"/>
      <c r="OUK126" s="54"/>
      <c r="OUL126" s="54"/>
      <c r="OUM126" s="54"/>
      <c r="OUN126" s="54"/>
      <c r="OUO126" s="54"/>
      <c r="OUP126" s="54"/>
      <c r="OUQ126" s="54"/>
      <c r="OUR126" s="54"/>
      <c r="OUS126" s="54"/>
      <c r="OUT126" s="54"/>
      <c r="OUU126" s="54"/>
      <c r="OUV126" s="54"/>
      <c r="OUW126" s="54"/>
      <c r="OUX126" s="54"/>
      <c r="OUY126" s="54"/>
      <c r="OUZ126" s="54"/>
      <c r="OVA126" s="54"/>
      <c r="OVB126" s="54"/>
      <c r="OVC126" s="54"/>
      <c r="OVD126" s="54"/>
      <c r="OVE126" s="54"/>
      <c r="OVF126" s="54"/>
      <c r="OVG126" s="54"/>
      <c r="OVH126" s="54"/>
      <c r="OVI126" s="54"/>
      <c r="OVJ126" s="54"/>
      <c r="OVK126" s="54"/>
      <c r="OVL126" s="54"/>
      <c r="OVM126" s="54"/>
      <c r="OVN126" s="54"/>
      <c r="OVO126" s="54"/>
      <c r="OVP126" s="54"/>
      <c r="OVQ126" s="54"/>
      <c r="OVR126" s="54"/>
      <c r="OVS126" s="54"/>
      <c r="OVT126" s="54"/>
      <c r="OVU126" s="54"/>
      <c r="OVV126" s="54"/>
      <c r="OVW126" s="54"/>
      <c r="OVX126" s="54"/>
      <c r="OVY126" s="54"/>
      <c r="OVZ126" s="54"/>
      <c r="OWA126" s="54"/>
      <c r="OWB126" s="54"/>
      <c r="OWC126" s="54"/>
      <c r="OWD126" s="54"/>
      <c r="OWE126" s="54"/>
      <c r="OWF126" s="54"/>
      <c r="OWG126" s="54"/>
      <c r="OWH126" s="54"/>
      <c r="OWI126" s="54"/>
      <c r="OWJ126" s="54"/>
      <c r="OWK126" s="54"/>
      <c r="OWL126" s="54"/>
      <c r="OWM126" s="54"/>
      <c r="OWN126" s="54"/>
      <c r="OWO126" s="54"/>
      <c r="OWP126" s="54"/>
      <c r="OWQ126" s="54"/>
      <c r="OWR126" s="54"/>
      <c r="OWS126" s="54"/>
      <c r="OWT126" s="54"/>
      <c r="OWU126" s="54"/>
      <c r="OWV126" s="54"/>
      <c r="OWW126" s="54"/>
      <c r="OWX126" s="54"/>
      <c r="OWY126" s="54"/>
      <c r="OWZ126" s="54"/>
      <c r="OXA126" s="54"/>
      <c r="OXB126" s="54"/>
      <c r="OXC126" s="54"/>
      <c r="OXD126" s="54"/>
      <c r="OXE126" s="54"/>
      <c r="OXF126" s="54"/>
      <c r="OXG126" s="54"/>
      <c r="OXH126" s="54"/>
      <c r="OXI126" s="54"/>
      <c r="OXJ126" s="54"/>
      <c r="OXK126" s="54"/>
      <c r="OXL126" s="54"/>
      <c r="OXM126" s="54"/>
      <c r="OXN126" s="54"/>
      <c r="OXO126" s="54"/>
      <c r="OXP126" s="54"/>
      <c r="OXQ126" s="54"/>
      <c r="OXR126" s="54"/>
      <c r="OXS126" s="54"/>
      <c r="OXT126" s="54"/>
      <c r="OXU126" s="54"/>
      <c r="OXV126" s="54"/>
      <c r="OXW126" s="54"/>
      <c r="OXX126" s="54"/>
      <c r="OXY126" s="54"/>
      <c r="OXZ126" s="54"/>
      <c r="OYA126" s="54"/>
      <c r="OYB126" s="54"/>
      <c r="OYC126" s="54"/>
      <c r="OYD126" s="54"/>
      <c r="OYE126" s="54"/>
      <c r="OYF126" s="54"/>
      <c r="OYG126" s="54"/>
      <c r="OYH126" s="54"/>
      <c r="OYI126" s="54"/>
      <c r="OYJ126" s="54"/>
      <c r="OYK126" s="54"/>
      <c r="OYL126" s="54"/>
      <c r="OYM126" s="54"/>
      <c r="OYN126" s="54"/>
      <c r="OYO126" s="54"/>
      <c r="OYP126" s="54"/>
      <c r="OYQ126" s="54"/>
      <c r="OYR126" s="54"/>
      <c r="OYS126" s="54"/>
      <c r="OYT126" s="54"/>
      <c r="OYU126" s="54"/>
      <c r="OYV126" s="54"/>
      <c r="OYW126" s="54"/>
      <c r="OYX126" s="54"/>
      <c r="OYY126" s="54"/>
      <c r="OYZ126" s="54"/>
      <c r="OZA126" s="54"/>
      <c r="OZB126" s="54"/>
      <c r="OZC126" s="54"/>
      <c r="OZD126" s="54"/>
      <c r="OZE126" s="54"/>
      <c r="OZF126" s="54"/>
      <c r="OZG126" s="54"/>
      <c r="OZH126" s="54"/>
      <c r="OZI126" s="54"/>
      <c r="OZJ126" s="54"/>
      <c r="OZK126" s="54"/>
      <c r="OZL126" s="54"/>
      <c r="OZM126" s="54"/>
      <c r="OZN126" s="54"/>
      <c r="OZO126" s="54"/>
      <c r="OZP126" s="54"/>
      <c r="OZQ126" s="54"/>
      <c r="OZR126" s="54"/>
      <c r="OZS126" s="54"/>
      <c r="OZT126" s="54"/>
      <c r="OZU126" s="54"/>
      <c r="OZV126" s="54"/>
      <c r="OZW126" s="54"/>
      <c r="OZX126" s="54"/>
      <c r="OZY126" s="54"/>
      <c r="OZZ126" s="54"/>
      <c r="PAA126" s="54"/>
      <c r="PAB126" s="54"/>
      <c r="PAC126" s="54"/>
      <c r="PAD126" s="54"/>
      <c r="PAE126" s="54"/>
      <c r="PAF126" s="54"/>
      <c r="PAG126" s="54"/>
      <c r="PAH126" s="54"/>
      <c r="PAI126" s="54"/>
      <c r="PAJ126" s="54"/>
      <c r="PAK126" s="54"/>
      <c r="PAL126" s="54"/>
      <c r="PAM126" s="54"/>
      <c r="PAN126" s="54"/>
      <c r="PAO126" s="54"/>
      <c r="PAP126" s="54"/>
      <c r="PAQ126" s="54"/>
      <c r="PAR126" s="54"/>
      <c r="PAS126" s="54"/>
      <c r="PAT126" s="54"/>
      <c r="PAU126" s="54"/>
      <c r="PAV126" s="54"/>
      <c r="PAW126" s="54"/>
      <c r="PAX126" s="54"/>
      <c r="PAY126" s="54"/>
      <c r="PAZ126" s="54"/>
      <c r="PBA126" s="54"/>
      <c r="PBB126" s="54"/>
      <c r="PBC126" s="54"/>
      <c r="PBD126" s="54"/>
      <c r="PBE126" s="54"/>
      <c r="PBF126" s="54"/>
      <c r="PBG126" s="54"/>
      <c r="PBH126" s="54"/>
      <c r="PBI126" s="54"/>
      <c r="PBJ126" s="54"/>
      <c r="PBK126" s="54"/>
      <c r="PBL126" s="54"/>
      <c r="PBM126" s="54"/>
      <c r="PBN126" s="54"/>
      <c r="PBO126" s="54"/>
      <c r="PBP126" s="54"/>
      <c r="PBQ126" s="54"/>
      <c r="PBR126" s="54"/>
      <c r="PBS126" s="54"/>
      <c r="PBT126" s="54"/>
      <c r="PBU126" s="54"/>
      <c r="PBV126" s="54"/>
      <c r="PBW126" s="54"/>
      <c r="PBX126" s="54"/>
      <c r="PBY126" s="54"/>
      <c r="PBZ126" s="54"/>
      <c r="PCA126" s="54"/>
      <c r="PCB126" s="54"/>
      <c r="PCC126" s="54"/>
      <c r="PCD126" s="54"/>
      <c r="PCE126" s="54"/>
      <c r="PCF126" s="54"/>
      <c r="PCG126" s="54"/>
      <c r="PCH126" s="54"/>
      <c r="PCI126" s="54"/>
      <c r="PCJ126" s="54"/>
      <c r="PCK126" s="54"/>
      <c r="PCL126" s="54"/>
      <c r="PCM126" s="54"/>
      <c r="PCN126" s="54"/>
      <c r="PCO126" s="54"/>
      <c r="PCP126" s="54"/>
      <c r="PCQ126" s="54"/>
      <c r="PCR126" s="54"/>
      <c r="PCS126" s="54"/>
      <c r="PCT126" s="54"/>
      <c r="PCU126" s="54"/>
      <c r="PCV126" s="54"/>
      <c r="PCW126" s="54"/>
      <c r="PCX126" s="54"/>
      <c r="PCY126" s="54"/>
      <c r="PCZ126" s="54"/>
      <c r="PDA126" s="54"/>
      <c r="PDB126" s="54"/>
      <c r="PDC126" s="54"/>
      <c r="PDD126" s="54"/>
      <c r="PDE126" s="54"/>
      <c r="PDF126" s="54"/>
      <c r="PDG126" s="54"/>
      <c r="PDH126" s="54"/>
      <c r="PDI126" s="54"/>
      <c r="PDJ126" s="54"/>
      <c r="PDK126" s="54"/>
      <c r="PDL126" s="54"/>
      <c r="PDM126" s="54"/>
      <c r="PDN126" s="54"/>
      <c r="PDO126" s="54"/>
      <c r="PDP126" s="54"/>
      <c r="PDQ126" s="54"/>
      <c r="PDR126" s="54"/>
      <c r="PDS126" s="54"/>
      <c r="PDT126" s="54"/>
      <c r="PDU126" s="54"/>
      <c r="PDV126" s="54"/>
      <c r="PDW126" s="54"/>
      <c r="PDX126" s="54"/>
      <c r="PDY126" s="54"/>
      <c r="PDZ126" s="54"/>
      <c r="PEA126" s="54"/>
      <c r="PEB126" s="54"/>
      <c r="PEC126" s="54"/>
      <c r="PED126" s="54"/>
      <c r="PEE126" s="54"/>
      <c r="PEF126" s="54"/>
      <c r="PEG126" s="54"/>
      <c r="PEH126" s="54"/>
      <c r="PEI126" s="54"/>
      <c r="PEJ126" s="54"/>
      <c r="PEK126" s="54"/>
      <c r="PEL126" s="54"/>
      <c r="PEM126" s="54"/>
      <c r="PEN126" s="54"/>
      <c r="PEO126" s="54"/>
      <c r="PEP126" s="54"/>
      <c r="PEQ126" s="54"/>
      <c r="PER126" s="54"/>
      <c r="PES126" s="54"/>
      <c r="PET126" s="54"/>
      <c r="PEU126" s="54"/>
      <c r="PEV126" s="54"/>
      <c r="PEW126" s="54"/>
      <c r="PEX126" s="54"/>
      <c r="PEY126" s="54"/>
      <c r="PEZ126" s="54"/>
      <c r="PFA126" s="54"/>
      <c r="PFB126" s="54"/>
      <c r="PFC126" s="54"/>
      <c r="PFD126" s="54"/>
      <c r="PFE126" s="54"/>
      <c r="PFF126" s="54"/>
      <c r="PFG126" s="54"/>
      <c r="PFH126" s="54"/>
      <c r="PFI126" s="54"/>
      <c r="PFJ126" s="54"/>
      <c r="PFK126" s="54"/>
      <c r="PFL126" s="54"/>
      <c r="PFM126" s="54"/>
      <c r="PFN126" s="54"/>
      <c r="PFO126" s="54"/>
      <c r="PFP126" s="54"/>
      <c r="PFQ126" s="54"/>
      <c r="PFR126" s="54"/>
      <c r="PFS126" s="54"/>
      <c r="PFT126" s="54"/>
      <c r="PFU126" s="54"/>
      <c r="PFV126" s="54"/>
      <c r="PFW126" s="54"/>
      <c r="PFX126" s="54"/>
      <c r="PFY126" s="54"/>
      <c r="PFZ126" s="54"/>
      <c r="PGA126" s="54"/>
      <c r="PGB126" s="54"/>
      <c r="PGC126" s="54"/>
      <c r="PGD126" s="54"/>
      <c r="PGE126" s="54"/>
      <c r="PGF126" s="54"/>
      <c r="PGG126" s="54"/>
      <c r="PGH126" s="54"/>
      <c r="PGI126" s="54"/>
      <c r="PGJ126" s="54"/>
      <c r="PGK126" s="54"/>
      <c r="PGL126" s="54"/>
      <c r="PGM126" s="54"/>
      <c r="PGN126" s="54"/>
      <c r="PGO126" s="54"/>
      <c r="PGP126" s="54"/>
      <c r="PGQ126" s="54"/>
      <c r="PGR126" s="54"/>
      <c r="PGS126" s="54"/>
      <c r="PGT126" s="54"/>
      <c r="PGU126" s="54"/>
      <c r="PGV126" s="54"/>
      <c r="PGW126" s="54"/>
      <c r="PGX126" s="54"/>
      <c r="PGY126" s="54"/>
      <c r="PGZ126" s="54"/>
      <c r="PHA126" s="54"/>
      <c r="PHB126" s="54"/>
      <c r="PHC126" s="54"/>
      <c r="PHD126" s="54"/>
      <c r="PHE126" s="54"/>
      <c r="PHF126" s="54"/>
      <c r="PHG126" s="54"/>
      <c r="PHH126" s="54"/>
      <c r="PHI126" s="54"/>
      <c r="PHJ126" s="54"/>
      <c r="PHK126" s="54"/>
      <c r="PHL126" s="54"/>
      <c r="PHM126" s="54"/>
      <c r="PHN126" s="54"/>
      <c r="PHO126" s="54"/>
      <c r="PHP126" s="54"/>
      <c r="PHQ126" s="54"/>
      <c r="PHR126" s="54"/>
      <c r="PHS126" s="54"/>
      <c r="PHT126" s="54"/>
      <c r="PHU126" s="54"/>
      <c r="PHV126" s="54"/>
      <c r="PHW126" s="54"/>
      <c r="PHX126" s="54"/>
      <c r="PHY126" s="54"/>
      <c r="PHZ126" s="54"/>
      <c r="PIA126" s="54"/>
      <c r="PIB126" s="54"/>
      <c r="PIC126" s="54"/>
      <c r="PID126" s="54"/>
      <c r="PIE126" s="54"/>
      <c r="PIF126" s="54"/>
      <c r="PIG126" s="54"/>
      <c r="PIH126" s="54"/>
      <c r="PII126" s="54"/>
      <c r="PIJ126" s="54"/>
      <c r="PIK126" s="54"/>
      <c r="PIL126" s="54"/>
      <c r="PIM126" s="54"/>
      <c r="PIN126" s="54"/>
      <c r="PIO126" s="54"/>
      <c r="PIP126" s="54"/>
      <c r="PIQ126" s="54"/>
      <c r="PIR126" s="54"/>
      <c r="PIS126" s="54"/>
      <c r="PIT126" s="54"/>
      <c r="PIU126" s="54"/>
      <c r="PIV126" s="54"/>
      <c r="PIW126" s="54"/>
      <c r="PIX126" s="54"/>
      <c r="PIY126" s="54"/>
      <c r="PIZ126" s="54"/>
      <c r="PJA126" s="54"/>
      <c r="PJB126" s="54"/>
      <c r="PJC126" s="54"/>
      <c r="PJD126" s="54"/>
      <c r="PJE126" s="54"/>
      <c r="PJF126" s="54"/>
      <c r="PJG126" s="54"/>
      <c r="PJH126" s="54"/>
      <c r="PJI126" s="54"/>
      <c r="PJJ126" s="54"/>
      <c r="PJK126" s="54"/>
      <c r="PJL126" s="54"/>
      <c r="PJM126" s="54"/>
      <c r="PJN126" s="54"/>
      <c r="PJO126" s="54"/>
      <c r="PJP126" s="54"/>
      <c r="PJQ126" s="54"/>
      <c r="PJR126" s="54"/>
      <c r="PJS126" s="54"/>
      <c r="PJT126" s="54"/>
      <c r="PJU126" s="54"/>
      <c r="PJV126" s="54"/>
      <c r="PJW126" s="54"/>
      <c r="PJX126" s="54"/>
      <c r="PJY126" s="54"/>
      <c r="PJZ126" s="54"/>
      <c r="PKA126" s="54"/>
      <c r="PKB126" s="54"/>
      <c r="PKC126" s="54"/>
      <c r="PKD126" s="54"/>
      <c r="PKE126" s="54"/>
      <c r="PKF126" s="54"/>
      <c r="PKG126" s="54"/>
      <c r="PKH126" s="54"/>
      <c r="PKI126" s="54"/>
      <c r="PKJ126" s="54"/>
      <c r="PKK126" s="54"/>
      <c r="PKL126" s="54"/>
      <c r="PKM126" s="54"/>
      <c r="PKN126" s="54"/>
      <c r="PKO126" s="54"/>
      <c r="PKP126" s="54"/>
      <c r="PKQ126" s="54"/>
      <c r="PKR126" s="54"/>
      <c r="PKS126" s="54"/>
      <c r="PKT126" s="54"/>
      <c r="PKU126" s="54"/>
      <c r="PKV126" s="54"/>
      <c r="PKW126" s="54"/>
      <c r="PKX126" s="54"/>
      <c r="PKY126" s="54"/>
      <c r="PKZ126" s="54"/>
      <c r="PLA126" s="54"/>
      <c r="PLB126" s="54"/>
      <c r="PLC126" s="54"/>
      <c r="PLD126" s="54"/>
      <c r="PLE126" s="54"/>
      <c r="PLF126" s="54"/>
      <c r="PLG126" s="54"/>
      <c r="PLH126" s="54"/>
      <c r="PLI126" s="54"/>
      <c r="PLJ126" s="54"/>
      <c r="PLK126" s="54"/>
      <c r="PLL126" s="54"/>
      <c r="PLM126" s="54"/>
      <c r="PLN126" s="54"/>
      <c r="PLO126" s="54"/>
      <c r="PLP126" s="54"/>
      <c r="PLQ126" s="54"/>
      <c r="PLR126" s="54"/>
      <c r="PLS126" s="54"/>
      <c r="PLT126" s="54"/>
      <c r="PLU126" s="54"/>
      <c r="PLV126" s="54"/>
      <c r="PLW126" s="54"/>
      <c r="PLX126" s="54"/>
      <c r="PLY126" s="54"/>
      <c r="PLZ126" s="54"/>
      <c r="PMA126" s="54"/>
      <c r="PMB126" s="54"/>
      <c r="PMC126" s="54"/>
      <c r="PMD126" s="54"/>
      <c r="PME126" s="54"/>
      <c r="PMF126" s="54"/>
      <c r="PMG126" s="54"/>
      <c r="PMH126" s="54"/>
      <c r="PMI126" s="54"/>
      <c r="PMJ126" s="54"/>
      <c r="PMK126" s="54"/>
      <c r="PML126" s="54"/>
      <c r="PMM126" s="54"/>
      <c r="PMN126" s="54"/>
      <c r="PMO126" s="54"/>
      <c r="PMP126" s="54"/>
      <c r="PMQ126" s="54"/>
      <c r="PMR126" s="54"/>
      <c r="PMS126" s="54"/>
      <c r="PMT126" s="54"/>
      <c r="PMU126" s="54"/>
      <c r="PMV126" s="54"/>
      <c r="PMW126" s="54"/>
      <c r="PMX126" s="54"/>
      <c r="PMY126" s="54"/>
      <c r="PMZ126" s="54"/>
      <c r="PNA126" s="54"/>
      <c r="PNB126" s="54"/>
      <c r="PNC126" s="54"/>
      <c r="PND126" s="54"/>
      <c r="PNE126" s="54"/>
      <c r="PNF126" s="54"/>
      <c r="PNG126" s="54"/>
      <c r="PNH126" s="54"/>
      <c r="PNI126" s="54"/>
      <c r="PNJ126" s="54"/>
      <c r="PNK126" s="54"/>
      <c r="PNL126" s="54"/>
      <c r="PNM126" s="54"/>
      <c r="PNN126" s="54"/>
      <c r="PNO126" s="54"/>
      <c r="PNP126" s="54"/>
      <c r="PNQ126" s="54"/>
      <c r="PNR126" s="54"/>
      <c r="PNS126" s="54"/>
      <c r="PNT126" s="54"/>
      <c r="PNU126" s="54"/>
      <c r="PNV126" s="54"/>
      <c r="PNW126" s="54"/>
      <c r="PNX126" s="54"/>
      <c r="PNY126" s="54"/>
      <c r="PNZ126" s="54"/>
      <c r="POA126" s="54"/>
      <c r="POB126" s="54"/>
      <c r="POC126" s="54"/>
      <c r="POD126" s="54"/>
      <c r="POE126" s="54"/>
      <c r="POF126" s="54"/>
      <c r="POG126" s="54"/>
      <c r="POH126" s="54"/>
      <c r="POI126" s="54"/>
      <c r="POJ126" s="54"/>
      <c r="POK126" s="54"/>
      <c r="POL126" s="54"/>
      <c r="POM126" s="54"/>
      <c r="PON126" s="54"/>
      <c r="POO126" s="54"/>
      <c r="POP126" s="54"/>
      <c r="POQ126" s="54"/>
      <c r="POR126" s="54"/>
      <c r="POS126" s="54"/>
      <c r="POT126" s="54"/>
      <c r="POU126" s="54"/>
      <c r="POV126" s="54"/>
      <c r="POW126" s="54"/>
      <c r="POX126" s="54"/>
      <c r="POY126" s="54"/>
      <c r="POZ126" s="54"/>
      <c r="PPA126" s="54"/>
      <c r="PPB126" s="54"/>
      <c r="PPC126" s="54"/>
      <c r="PPD126" s="54"/>
      <c r="PPE126" s="54"/>
      <c r="PPF126" s="54"/>
      <c r="PPG126" s="54"/>
      <c r="PPH126" s="54"/>
      <c r="PPI126" s="54"/>
      <c r="PPJ126" s="54"/>
      <c r="PPK126" s="54"/>
      <c r="PPL126" s="54"/>
      <c r="PPM126" s="54"/>
      <c r="PPN126" s="54"/>
      <c r="PPO126" s="54"/>
      <c r="PPP126" s="54"/>
      <c r="PPQ126" s="54"/>
      <c r="PPR126" s="54"/>
      <c r="PPS126" s="54"/>
      <c r="PPT126" s="54"/>
      <c r="PPU126" s="54"/>
      <c r="PPV126" s="54"/>
      <c r="PPW126" s="54"/>
      <c r="PPX126" s="54"/>
      <c r="PPY126" s="54"/>
      <c r="PPZ126" s="54"/>
      <c r="PQA126" s="54"/>
      <c r="PQB126" s="54"/>
      <c r="PQC126" s="54"/>
      <c r="PQD126" s="54"/>
      <c r="PQE126" s="54"/>
      <c r="PQF126" s="54"/>
      <c r="PQG126" s="54"/>
      <c r="PQH126" s="54"/>
      <c r="PQI126" s="54"/>
      <c r="PQJ126" s="54"/>
      <c r="PQK126" s="54"/>
      <c r="PQL126" s="54"/>
      <c r="PQM126" s="54"/>
      <c r="PQN126" s="54"/>
      <c r="PQO126" s="54"/>
      <c r="PQP126" s="54"/>
      <c r="PQQ126" s="54"/>
      <c r="PQR126" s="54"/>
      <c r="PQS126" s="54"/>
      <c r="PQT126" s="54"/>
      <c r="PQU126" s="54"/>
      <c r="PQV126" s="54"/>
      <c r="PQW126" s="54"/>
      <c r="PQX126" s="54"/>
      <c r="PQY126" s="54"/>
      <c r="PQZ126" s="54"/>
      <c r="PRA126" s="54"/>
      <c r="PRB126" s="54"/>
      <c r="PRC126" s="54"/>
      <c r="PRD126" s="54"/>
      <c r="PRE126" s="54"/>
      <c r="PRF126" s="54"/>
      <c r="PRG126" s="54"/>
      <c r="PRH126" s="54"/>
      <c r="PRI126" s="54"/>
      <c r="PRJ126" s="54"/>
      <c r="PRK126" s="54"/>
      <c r="PRL126" s="54"/>
      <c r="PRM126" s="54"/>
      <c r="PRN126" s="54"/>
      <c r="PRO126" s="54"/>
      <c r="PRP126" s="54"/>
      <c r="PRQ126" s="54"/>
      <c r="PRR126" s="54"/>
      <c r="PRS126" s="54"/>
      <c r="PRT126" s="54"/>
      <c r="PRU126" s="54"/>
      <c r="PRV126" s="54"/>
      <c r="PRW126" s="54"/>
      <c r="PRX126" s="54"/>
      <c r="PRY126" s="54"/>
      <c r="PRZ126" s="54"/>
      <c r="PSA126" s="54"/>
      <c r="PSB126" s="54"/>
      <c r="PSC126" s="54"/>
      <c r="PSD126" s="54"/>
      <c r="PSE126" s="54"/>
      <c r="PSF126" s="54"/>
      <c r="PSG126" s="54"/>
      <c r="PSH126" s="54"/>
      <c r="PSI126" s="54"/>
      <c r="PSJ126" s="54"/>
      <c r="PSK126" s="54"/>
      <c r="PSL126" s="54"/>
      <c r="PSM126" s="54"/>
      <c r="PSN126" s="54"/>
      <c r="PSO126" s="54"/>
      <c r="PSP126" s="54"/>
      <c r="PSQ126" s="54"/>
      <c r="PSR126" s="54"/>
      <c r="PSS126" s="54"/>
      <c r="PST126" s="54"/>
      <c r="PSU126" s="54"/>
      <c r="PSV126" s="54"/>
      <c r="PSW126" s="54"/>
      <c r="PSX126" s="54"/>
      <c r="PSY126" s="54"/>
      <c r="PSZ126" s="54"/>
      <c r="PTA126" s="54"/>
      <c r="PTB126" s="54"/>
      <c r="PTC126" s="54"/>
      <c r="PTD126" s="54"/>
      <c r="PTE126" s="54"/>
      <c r="PTF126" s="54"/>
      <c r="PTG126" s="54"/>
      <c r="PTH126" s="54"/>
      <c r="PTI126" s="54"/>
      <c r="PTJ126" s="54"/>
      <c r="PTK126" s="54"/>
      <c r="PTL126" s="54"/>
      <c r="PTM126" s="54"/>
      <c r="PTN126" s="54"/>
      <c r="PTO126" s="54"/>
      <c r="PTP126" s="54"/>
      <c r="PTQ126" s="54"/>
      <c r="PTR126" s="54"/>
      <c r="PTS126" s="54"/>
      <c r="PTT126" s="54"/>
      <c r="PTU126" s="54"/>
      <c r="PTV126" s="54"/>
      <c r="PTW126" s="54"/>
      <c r="PTX126" s="54"/>
      <c r="PTY126" s="54"/>
      <c r="PTZ126" s="54"/>
      <c r="PUA126" s="54"/>
      <c r="PUB126" s="54"/>
      <c r="PUC126" s="54"/>
      <c r="PUD126" s="54"/>
      <c r="PUE126" s="54"/>
      <c r="PUF126" s="54"/>
      <c r="PUG126" s="54"/>
      <c r="PUH126" s="54"/>
      <c r="PUI126" s="54"/>
      <c r="PUJ126" s="54"/>
      <c r="PUK126" s="54"/>
      <c r="PUL126" s="54"/>
      <c r="PUM126" s="54"/>
      <c r="PUN126" s="54"/>
      <c r="PUO126" s="54"/>
      <c r="PUP126" s="54"/>
      <c r="PUQ126" s="54"/>
      <c r="PUR126" s="54"/>
      <c r="PUS126" s="54"/>
      <c r="PUT126" s="54"/>
      <c r="PUU126" s="54"/>
      <c r="PUV126" s="54"/>
      <c r="PUW126" s="54"/>
      <c r="PUX126" s="54"/>
      <c r="PUY126" s="54"/>
      <c r="PUZ126" s="54"/>
      <c r="PVA126" s="54"/>
      <c r="PVB126" s="54"/>
      <c r="PVC126" s="54"/>
      <c r="PVD126" s="54"/>
      <c r="PVE126" s="54"/>
      <c r="PVF126" s="54"/>
      <c r="PVG126" s="54"/>
      <c r="PVH126" s="54"/>
      <c r="PVI126" s="54"/>
      <c r="PVJ126" s="54"/>
      <c r="PVK126" s="54"/>
      <c r="PVL126" s="54"/>
      <c r="PVM126" s="54"/>
      <c r="PVN126" s="54"/>
      <c r="PVO126" s="54"/>
      <c r="PVP126" s="54"/>
      <c r="PVQ126" s="54"/>
      <c r="PVR126" s="54"/>
      <c r="PVS126" s="54"/>
      <c r="PVT126" s="54"/>
      <c r="PVU126" s="54"/>
      <c r="PVV126" s="54"/>
      <c r="PVW126" s="54"/>
      <c r="PVX126" s="54"/>
      <c r="PVY126" s="54"/>
      <c r="PVZ126" s="54"/>
      <c r="PWA126" s="54"/>
      <c r="PWB126" s="54"/>
      <c r="PWC126" s="54"/>
      <c r="PWD126" s="54"/>
      <c r="PWE126" s="54"/>
      <c r="PWF126" s="54"/>
      <c r="PWG126" s="54"/>
      <c r="PWH126" s="54"/>
      <c r="PWI126" s="54"/>
      <c r="PWJ126" s="54"/>
      <c r="PWK126" s="54"/>
      <c r="PWL126" s="54"/>
      <c r="PWM126" s="54"/>
      <c r="PWN126" s="54"/>
      <c r="PWO126" s="54"/>
      <c r="PWP126" s="54"/>
      <c r="PWQ126" s="54"/>
      <c r="PWR126" s="54"/>
      <c r="PWS126" s="54"/>
      <c r="PWT126" s="54"/>
      <c r="PWU126" s="54"/>
      <c r="PWV126" s="54"/>
      <c r="PWW126" s="54"/>
      <c r="PWX126" s="54"/>
      <c r="PWY126" s="54"/>
      <c r="PWZ126" s="54"/>
      <c r="PXA126" s="54"/>
      <c r="PXB126" s="54"/>
      <c r="PXC126" s="54"/>
      <c r="PXD126" s="54"/>
      <c r="PXE126" s="54"/>
      <c r="PXF126" s="54"/>
      <c r="PXG126" s="54"/>
      <c r="PXH126" s="54"/>
      <c r="PXI126" s="54"/>
      <c r="PXJ126" s="54"/>
      <c r="PXK126" s="54"/>
      <c r="PXL126" s="54"/>
      <c r="PXM126" s="54"/>
      <c r="PXN126" s="54"/>
      <c r="PXO126" s="54"/>
      <c r="PXP126" s="54"/>
      <c r="PXQ126" s="54"/>
      <c r="PXR126" s="54"/>
      <c r="PXS126" s="54"/>
      <c r="PXT126" s="54"/>
      <c r="PXU126" s="54"/>
      <c r="PXV126" s="54"/>
      <c r="PXW126" s="54"/>
      <c r="PXX126" s="54"/>
      <c r="PXY126" s="54"/>
      <c r="PXZ126" s="54"/>
      <c r="PYA126" s="54"/>
      <c r="PYB126" s="54"/>
      <c r="PYC126" s="54"/>
      <c r="PYD126" s="54"/>
      <c r="PYE126" s="54"/>
      <c r="PYF126" s="54"/>
      <c r="PYG126" s="54"/>
      <c r="PYH126" s="54"/>
      <c r="PYI126" s="54"/>
      <c r="PYJ126" s="54"/>
      <c r="PYK126" s="54"/>
      <c r="PYL126" s="54"/>
      <c r="PYM126" s="54"/>
      <c r="PYN126" s="54"/>
      <c r="PYO126" s="54"/>
      <c r="PYP126" s="54"/>
      <c r="PYQ126" s="54"/>
      <c r="PYR126" s="54"/>
      <c r="PYS126" s="54"/>
      <c r="PYT126" s="54"/>
      <c r="PYU126" s="54"/>
      <c r="PYV126" s="54"/>
      <c r="PYW126" s="54"/>
      <c r="PYX126" s="54"/>
      <c r="PYY126" s="54"/>
      <c r="PYZ126" s="54"/>
      <c r="PZA126" s="54"/>
      <c r="PZB126" s="54"/>
      <c r="PZC126" s="54"/>
      <c r="PZD126" s="54"/>
      <c r="PZE126" s="54"/>
      <c r="PZF126" s="54"/>
      <c r="PZG126" s="54"/>
      <c r="PZH126" s="54"/>
      <c r="PZI126" s="54"/>
      <c r="PZJ126" s="54"/>
      <c r="PZK126" s="54"/>
      <c r="PZL126" s="54"/>
      <c r="PZM126" s="54"/>
      <c r="PZN126" s="54"/>
      <c r="PZO126" s="54"/>
      <c r="PZP126" s="54"/>
      <c r="PZQ126" s="54"/>
      <c r="PZR126" s="54"/>
      <c r="PZS126" s="54"/>
      <c r="PZT126" s="54"/>
      <c r="PZU126" s="54"/>
      <c r="PZV126" s="54"/>
      <c r="PZW126" s="54"/>
      <c r="PZX126" s="54"/>
      <c r="PZY126" s="54"/>
      <c r="PZZ126" s="54"/>
      <c r="QAA126" s="54"/>
      <c r="QAB126" s="54"/>
      <c r="QAC126" s="54"/>
      <c r="QAD126" s="54"/>
      <c r="QAE126" s="54"/>
      <c r="QAF126" s="54"/>
      <c r="QAG126" s="54"/>
      <c r="QAH126" s="54"/>
      <c r="QAI126" s="54"/>
      <c r="QAJ126" s="54"/>
      <c r="QAK126" s="54"/>
      <c r="QAL126" s="54"/>
      <c r="QAM126" s="54"/>
      <c r="QAN126" s="54"/>
      <c r="QAO126" s="54"/>
      <c r="QAP126" s="54"/>
      <c r="QAQ126" s="54"/>
      <c r="QAR126" s="54"/>
      <c r="QAS126" s="54"/>
      <c r="QAT126" s="54"/>
      <c r="QAU126" s="54"/>
      <c r="QAV126" s="54"/>
      <c r="QAW126" s="54"/>
      <c r="QAX126" s="54"/>
      <c r="QAY126" s="54"/>
      <c r="QAZ126" s="54"/>
      <c r="QBA126" s="54"/>
      <c r="QBB126" s="54"/>
      <c r="QBC126" s="54"/>
      <c r="QBD126" s="54"/>
      <c r="QBE126" s="54"/>
      <c r="QBF126" s="54"/>
      <c r="QBG126" s="54"/>
      <c r="QBH126" s="54"/>
      <c r="QBI126" s="54"/>
      <c r="QBJ126" s="54"/>
      <c r="QBK126" s="54"/>
      <c r="QBL126" s="54"/>
      <c r="QBM126" s="54"/>
      <c r="QBN126" s="54"/>
      <c r="QBO126" s="54"/>
      <c r="QBP126" s="54"/>
      <c r="QBQ126" s="54"/>
      <c r="QBR126" s="54"/>
      <c r="QBS126" s="54"/>
      <c r="QBT126" s="54"/>
      <c r="QBU126" s="54"/>
      <c r="QBV126" s="54"/>
      <c r="QBW126" s="54"/>
      <c r="QBX126" s="54"/>
      <c r="QBY126" s="54"/>
      <c r="QBZ126" s="54"/>
      <c r="QCA126" s="54"/>
      <c r="QCB126" s="54"/>
      <c r="QCC126" s="54"/>
      <c r="QCD126" s="54"/>
      <c r="QCE126" s="54"/>
      <c r="QCF126" s="54"/>
      <c r="QCG126" s="54"/>
      <c r="QCH126" s="54"/>
      <c r="QCI126" s="54"/>
      <c r="QCJ126" s="54"/>
      <c r="QCK126" s="54"/>
      <c r="QCL126" s="54"/>
      <c r="QCM126" s="54"/>
      <c r="QCN126" s="54"/>
      <c r="QCO126" s="54"/>
      <c r="QCP126" s="54"/>
      <c r="QCQ126" s="54"/>
      <c r="QCR126" s="54"/>
      <c r="QCS126" s="54"/>
      <c r="QCT126" s="54"/>
      <c r="QCU126" s="54"/>
      <c r="QCV126" s="54"/>
      <c r="QCW126" s="54"/>
      <c r="QCX126" s="54"/>
      <c r="QCY126" s="54"/>
      <c r="QCZ126" s="54"/>
      <c r="QDA126" s="54"/>
      <c r="QDB126" s="54"/>
      <c r="QDC126" s="54"/>
      <c r="QDD126" s="54"/>
      <c r="QDE126" s="54"/>
      <c r="QDF126" s="54"/>
      <c r="QDG126" s="54"/>
      <c r="QDH126" s="54"/>
      <c r="QDI126" s="54"/>
      <c r="QDJ126" s="54"/>
      <c r="QDK126" s="54"/>
      <c r="QDL126" s="54"/>
      <c r="QDM126" s="54"/>
      <c r="QDN126" s="54"/>
      <c r="QDO126" s="54"/>
      <c r="QDP126" s="54"/>
      <c r="QDQ126" s="54"/>
      <c r="QDR126" s="54"/>
      <c r="QDS126" s="54"/>
      <c r="QDT126" s="54"/>
      <c r="QDU126" s="54"/>
      <c r="QDV126" s="54"/>
      <c r="QDW126" s="54"/>
      <c r="QDX126" s="54"/>
      <c r="QDY126" s="54"/>
      <c r="QDZ126" s="54"/>
      <c r="QEA126" s="54"/>
      <c r="QEB126" s="54"/>
      <c r="QEC126" s="54"/>
      <c r="QED126" s="54"/>
      <c r="QEE126" s="54"/>
      <c r="QEF126" s="54"/>
      <c r="QEG126" s="54"/>
      <c r="QEH126" s="54"/>
      <c r="QEI126" s="54"/>
      <c r="QEJ126" s="54"/>
      <c r="QEK126" s="54"/>
      <c r="QEL126" s="54"/>
      <c r="QEM126" s="54"/>
      <c r="QEN126" s="54"/>
      <c r="QEO126" s="54"/>
      <c r="QEP126" s="54"/>
      <c r="QEQ126" s="54"/>
      <c r="QER126" s="54"/>
      <c r="QES126" s="54"/>
      <c r="QET126" s="54"/>
      <c r="QEU126" s="54"/>
      <c r="QEV126" s="54"/>
      <c r="QEW126" s="54"/>
      <c r="QEX126" s="54"/>
      <c r="QEY126" s="54"/>
      <c r="QEZ126" s="54"/>
      <c r="QFA126" s="54"/>
      <c r="QFB126" s="54"/>
      <c r="QFC126" s="54"/>
      <c r="QFD126" s="54"/>
      <c r="QFE126" s="54"/>
      <c r="QFF126" s="54"/>
      <c r="QFG126" s="54"/>
      <c r="QFH126" s="54"/>
      <c r="QFI126" s="54"/>
      <c r="QFJ126" s="54"/>
      <c r="QFK126" s="54"/>
      <c r="QFL126" s="54"/>
      <c r="QFM126" s="54"/>
      <c r="QFN126" s="54"/>
      <c r="QFO126" s="54"/>
      <c r="QFP126" s="54"/>
      <c r="QFQ126" s="54"/>
      <c r="QFR126" s="54"/>
      <c r="QFS126" s="54"/>
      <c r="QFT126" s="54"/>
      <c r="QFU126" s="54"/>
      <c r="QFV126" s="54"/>
      <c r="QFW126" s="54"/>
      <c r="QFX126" s="54"/>
      <c r="QFY126" s="54"/>
      <c r="QFZ126" s="54"/>
      <c r="QGA126" s="54"/>
      <c r="QGB126" s="54"/>
      <c r="QGC126" s="54"/>
      <c r="QGD126" s="54"/>
      <c r="QGE126" s="54"/>
      <c r="QGF126" s="54"/>
      <c r="QGG126" s="54"/>
      <c r="QGH126" s="54"/>
      <c r="QGI126" s="54"/>
      <c r="QGJ126" s="54"/>
      <c r="QGK126" s="54"/>
      <c r="QGL126" s="54"/>
      <c r="QGM126" s="54"/>
      <c r="QGN126" s="54"/>
      <c r="QGO126" s="54"/>
      <c r="QGP126" s="54"/>
      <c r="QGQ126" s="54"/>
      <c r="QGR126" s="54"/>
      <c r="QGS126" s="54"/>
      <c r="QGT126" s="54"/>
      <c r="QGU126" s="54"/>
      <c r="QGV126" s="54"/>
      <c r="QGW126" s="54"/>
      <c r="QGX126" s="54"/>
      <c r="QGY126" s="54"/>
      <c r="QGZ126" s="54"/>
      <c r="QHA126" s="54"/>
      <c r="QHB126" s="54"/>
      <c r="QHC126" s="54"/>
      <c r="QHD126" s="54"/>
      <c r="QHE126" s="54"/>
      <c r="QHF126" s="54"/>
      <c r="QHG126" s="54"/>
      <c r="QHH126" s="54"/>
      <c r="QHI126" s="54"/>
      <c r="QHJ126" s="54"/>
      <c r="QHK126" s="54"/>
      <c r="QHL126" s="54"/>
      <c r="QHM126" s="54"/>
      <c r="QHN126" s="54"/>
      <c r="QHO126" s="54"/>
      <c r="QHP126" s="54"/>
      <c r="QHQ126" s="54"/>
      <c r="QHR126" s="54"/>
      <c r="QHS126" s="54"/>
      <c r="QHT126" s="54"/>
      <c r="QHU126" s="54"/>
      <c r="QHV126" s="54"/>
      <c r="QHW126" s="54"/>
      <c r="QHX126" s="54"/>
      <c r="QHY126" s="54"/>
      <c r="QHZ126" s="54"/>
      <c r="QIA126" s="54"/>
      <c r="QIB126" s="54"/>
      <c r="QIC126" s="54"/>
      <c r="QID126" s="54"/>
      <c r="QIE126" s="54"/>
      <c r="QIF126" s="54"/>
      <c r="QIG126" s="54"/>
      <c r="QIH126" s="54"/>
      <c r="QII126" s="54"/>
      <c r="QIJ126" s="54"/>
      <c r="QIK126" s="54"/>
      <c r="QIL126" s="54"/>
      <c r="QIM126" s="54"/>
      <c r="QIN126" s="54"/>
      <c r="QIO126" s="54"/>
      <c r="QIP126" s="54"/>
      <c r="QIQ126" s="54"/>
      <c r="QIR126" s="54"/>
      <c r="QIS126" s="54"/>
      <c r="QIT126" s="54"/>
      <c r="QIU126" s="54"/>
      <c r="QIV126" s="54"/>
      <c r="QIW126" s="54"/>
      <c r="QIX126" s="54"/>
      <c r="QIY126" s="54"/>
      <c r="QIZ126" s="54"/>
      <c r="QJA126" s="54"/>
      <c r="QJB126" s="54"/>
      <c r="QJC126" s="54"/>
      <c r="QJD126" s="54"/>
      <c r="QJE126" s="54"/>
      <c r="QJF126" s="54"/>
      <c r="QJG126" s="54"/>
      <c r="QJH126" s="54"/>
      <c r="QJI126" s="54"/>
      <c r="QJJ126" s="54"/>
      <c r="QJK126" s="54"/>
      <c r="QJL126" s="54"/>
      <c r="QJM126" s="54"/>
      <c r="QJN126" s="54"/>
      <c r="QJO126" s="54"/>
      <c r="QJP126" s="54"/>
      <c r="QJQ126" s="54"/>
      <c r="QJR126" s="54"/>
      <c r="QJS126" s="54"/>
      <c r="QJT126" s="54"/>
      <c r="QJU126" s="54"/>
      <c r="QJV126" s="54"/>
      <c r="QJW126" s="54"/>
      <c r="QJX126" s="54"/>
      <c r="QJY126" s="54"/>
      <c r="QJZ126" s="54"/>
      <c r="QKA126" s="54"/>
      <c r="QKB126" s="54"/>
      <c r="QKC126" s="54"/>
      <c r="QKD126" s="54"/>
      <c r="QKE126" s="54"/>
      <c r="QKF126" s="54"/>
      <c r="QKG126" s="54"/>
      <c r="QKH126" s="54"/>
      <c r="QKI126" s="54"/>
      <c r="QKJ126" s="54"/>
      <c r="QKK126" s="54"/>
      <c r="QKL126" s="54"/>
      <c r="QKM126" s="54"/>
      <c r="QKN126" s="54"/>
      <c r="QKO126" s="54"/>
      <c r="QKP126" s="54"/>
      <c r="QKQ126" s="54"/>
      <c r="QKR126" s="54"/>
      <c r="QKS126" s="54"/>
      <c r="QKT126" s="54"/>
      <c r="QKU126" s="54"/>
      <c r="QKV126" s="54"/>
      <c r="QKW126" s="54"/>
      <c r="QKX126" s="54"/>
      <c r="QKY126" s="54"/>
      <c r="QKZ126" s="54"/>
      <c r="QLA126" s="54"/>
      <c r="QLB126" s="54"/>
      <c r="QLC126" s="54"/>
      <c r="QLD126" s="54"/>
      <c r="QLE126" s="54"/>
      <c r="QLF126" s="54"/>
      <c r="QLG126" s="54"/>
      <c r="QLH126" s="54"/>
      <c r="QLI126" s="54"/>
      <c r="QLJ126" s="54"/>
      <c r="QLK126" s="54"/>
      <c r="QLL126" s="54"/>
      <c r="QLM126" s="54"/>
      <c r="QLN126" s="54"/>
      <c r="QLO126" s="54"/>
      <c r="QLP126" s="54"/>
      <c r="QLQ126" s="54"/>
      <c r="QLR126" s="54"/>
      <c r="QLS126" s="54"/>
      <c r="QLT126" s="54"/>
      <c r="QLU126" s="54"/>
      <c r="QLV126" s="54"/>
      <c r="QLW126" s="54"/>
      <c r="QLX126" s="54"/>
      <c r="QLY126" s="54"/>
      <c r="QLZ126" s="54"/>
      <c r="QMA126" s="54"/>
      <c r="QMB126" s="54"/>
      <c r="QMC126" s="54"/>
      <c r="QMD126" s="54"/>
      <c r="QME126" s="54"/>
      <c r="QMF126" s="54"/>
      <c r="QMG126" s="54"/>
      <c r="QMH126" s="54"/>
      <c r="QMI126" s="54"/>
      <c r="QMJ126" s="54"/>
      <c r="QMK126" s="54"/>
      <c r="QML126" s="54"/>
      <c r="QMM126" s="54"/>
      <c r="QMN126" s="54"/>
      <c r="QMO126" s="54"/>
      <c r="QMP126" s="54"/>
      <c r="QMQ126" s="54"/>
      <c r="QMR126" s="54"/>
      <c r="QMS126" s="54"/>
      <c r="QMT126" s="54"/>
      <c r="QMU126" s="54"/>
      <c r="QMV126" s="54"/>
      <c r="QMW126" s="54"/>
      <c r="QMX126" s="54"/>
      <c r="QMY126" s="54"/>
      <c r="QMZ126" s="54"/>
      <c r="QNA126" s="54"/>
      <c r="QNB126" s="54"/>
      <c r="QNC126" s="54"/>
      <c r="QND126" s="54"/>
      <c r="QNE126" s="54"/>
      <c r="QNF126" s="54"/>
      <c r="QNG126" s="54"/>
      <c r="QNH126" s="54"/>
      <c r="QNI126" s="54"/>
      <c r="QNJ126" s="54"/>
      <c r="QNK126" s="54"/>
      <c r="QNL126" s="54"/>
      <c r="QNM126" s="54"/>
      <c r="QNN126" s="54"/>
      <c r="QNO126" s="54"/>
      <c r="QNP126" s="54"/>
      <c r="QNQ126" s="54"/>
      <c r="QNR126" s="54"/>
      <c r="QNS126" s="54"/>
      <c r="QNT126" s="54"/>
      <c r="QNU126" s="54"/>
      <c r="QNV126" s="54"/>
      <c r="QNW126" s="54"/>
      <c r="QNX126" s="54"/>
      <c r="QNY126" s="54"/>
      <c r="QNZ126" s="54"/>
      <c r="QOA126" s="54"/>
      <c r="QOB126" s="54"/>
      <c r="QOC126" s="54"/>
      <c r="QOD126" s="54"/>
      <c r="QOE126" s="54"/>
      <c r="QOF126" s="54"/>
      <c r="QOG126" s="54"/>
      <c r="QOH126" s="54"/>
      <c r="QOI126" s="54"/>
      <c r="QOJ126" s="54"/>
      <c r="QOK126" s="54"/>
      <c r="QOL126" s="54"/>
      <c r="QOM126" s="54"/>
      <c r="QON126" s="54"/>
      <c r="QOO126" s="54"/>
      <c r="QOP126" s="54"/>
      <c r="QOQ126" s="54"/>
      <c r="QOR126" s="54"/>
      <c r="QOS126" s="54"/>
      <c r="QOT126" s="54"/>
      <c r="QOU126" s="54"/>
      <c r="QOV126" s="54"/>
      <c r="QOW126" s="54"/>
      <c r="QOX126" s="54"/>
      <c r="QOY126" s="54"/>
      <c r="QOZ126" s="54"/>
      <c r="QPA126" s="54"/>
      <c r="QPB126" s="54"/>
      <c r="QPC126" s="54"/>
      <c r="QPD126" s="54"/>
      <c r="QPE126" s="54"/>
      <c r="QPF126" s="54"/>
      <c r="QPG126" s="54"/>
      <c r="QPH126" s="54"/>
      <c r="QPI126" s="54"/>
      <c r="QPJ126" s="54"/>
      <c r="QPK126" s="54"/>
      <c r="QPL126" s="54"/>
      <c r="QPM126" s="54"/>
      <c r="QPN126" s="54"/>
      <c r="QPO126" s="54"/>
      <c r="QPP126" s="54"/>
      <c r="QPQ126" s="54"/>
      <c r="QPR126" s="54"/>
      <c r="QPS126" s="54"/>
      <c r="QPT126" s="54"/>
      <c r="QPU126" s="54"/>
      <c r="QPV126" s="54"/>
      <c r="QPW126" s="54"/>
      <c r="QPX126" s="54"/>
      <c r="QPY126" s="54"/>
      <c r="QPZ126" s="54"/>
      <c r="QQA126" s="54"/>
      <c r="QQB126" s="54"/>
      <c r="QQC126" s="54"/>
      <c r="QQD126" s="54"/>
      <c r="QQE126" s="54"/>
      <c r="QQF126" s="54"/>
      <c r="QQG126" s="54"/>
      <c r="QQH126" s="54"/>
      <c r="QQI126" s="54"/>
      <c r="QQJ126" s="54"/>
      <c r="QQK126" s="54"/>
      <c r="QQL126" s="54"/>
      <c r="QQM126" s="54"/>
      <c r="QQN126" s="54"/>
      <c r="QQO126" s="54"/>
      <c r="QQP126" s="54"/>
      <c r="QQQ126" s="54"/>
      <c r="QQR126" s="54"/>
      <c r="QQS126" s="54"/>
      <c r="QQT126" s="54"/>
      <c r="QQU126" s="54"/>
      <c r="QQV126" s="54"/>
      <c r="QQW126" s="54"/>
      <c r="QQX126" s="54"/>
      <c r="QQY126" s="54"/>
      <c r="QQZ126" s="54"/>
      <c r="QRA126" s="54"/>
      <c r="QRB126" s="54"/>
      <c r="QRC126" s="54"/>
      <c r="QRD126" s="54"/>
      <c r="QRE126" s="54"/>
      <c r="QRF126" s="54"/>
      <c r="QRG126" s="54"/>
      <c r="QRH126" s="54"/>
      <c r="QRI126" s="54"/>
      <c r="QRJ126" s="54"/>
      <c r="QRK126" s="54"/>
      <c r="QRL126" s="54"/>
      <c r="QRM126" s="54"/>
      <c r="QRN126" s="54"/>
      <c r="QRO126" s="54"/>
      <c r="QRP126" s="54"/>
      <c r="QRQ126" s="54"/>
      <c r="QRR126" s="54"/>
      <c r="QRS126" s="54"/>
      <c r="QRT126" s="54"/>
      <c r="QRU126" s="54"/>
      <c r="QRV126" s="54"/>
      <c r="QRW126" s="54"/>
      <c r="QRX126" s="54"/>
      <c r="QRY126" s="54"/>
      <c r="QRZ126" s="54"/>
      <c r="QSA126" s="54"/>
      <c r="QSB126" s="54"/>
      <c r="QSC126" s="54"/>
      <c r="QSD126" s="54"/>
      <c r="QSE126" s="54"/>
      <c r="QSF126" s="54"/>
      <c r="QSG126" s="54"/>
      <c r="QSH126" s="54"/>
      <c r="QSI126" s="54"/>
      <c r="QSJ126" s="54"/>
      <c r="QSK126" s="54"/>
      <c r="QSL126" s="54"/>
      <c r="QSM126" s="54"/>
      <c r="QSN126" s="54"/>
      <c r="QSO126" s="54"/>
      <c r="QSP126" s="54"/>
      <c r="QSQ126" s="54"/>
      <c r="QSR126" s="54"/>
      <c r="QSS126" s="54"/>
      <c r="QST126" s="54"/>
      <c r="QSU126" s="54"/>
      <c r="QSV126" s="54"/>
      <c r="QSW126" s="54"/>
      <c r="QSX126" s="54"/>
      <c r="QSY126" s="54"/>
      <c r="QSZ126" s="54"/>
      <c r="QTA126" s="54"/>
      <c r="QTB126" s="54"/>
      <c r="QTC126" s="54"/>
      <c r="QTD126" s="54"/>
      <c r="QTE126" s="54"/>
      <c r="QTF126" s="54"/>
      <c r="QTG126" s="54"/>
      <c r="QTH126" s="54"/>
      <c r="QTI126" s="54"/>
      <c r="QTJ126" s="54"/>
      <c r="QTK126" s="54"/>
      <c r="QTL126" s="54"/>
      <c r="QTM126" s="54"/>
      <c r="QTN126" s="54"/>
      <c r="QTO126" s="54"/>
      <c r="QTP126" s="54"/>
      <c r="QTQ126" s="54"/>
      <c r="QTR126" s="54"/>
      <c r="QTS126" s="54"/>
      <c r="QTT126" s="54"/>
      <c r="QTU126" s="54"/>
      <c r="QTV126" s="54"/>
      <c r="QTW126" s="54"/>
      <c r="QTX126" s="54"/>
      <c r="QTY126" s="54"/>
      <c r="QTZ126" s="54"/>
      <c r="QUA126" s="54"/>
      <c r="QUB126" s="54"/>
      <c r="QUC126" s="54"/>
      <c r="QUD126" s="54"/>
      <c r="QUE126" s="54"/>
      <c r="QUF126" s="54"/>
      <c r="QUG126" s="54"/>
      <c r="QUH126" s="54"/>
      <c r="QUI126" s="54"/>
      <c r="QUJ126" s="54"/>
      <c r="QUK126" s="54"/>
      <c r="QUL126" s="54"/>
      <c r="QUM126" s="54"/>
      <c r="QUN126" s="54"/>
      <c r="QUO126" s="54"/>
      <c r="QUP126" s="54"/>
      <c r="QUQ126" s="54"/>
      <c r="QUR126" s="54"/>
      <c r="QUS126" s="54"/>
      <c r="QUT126" s="54"/>
      <c r="QUU126" s="54"/>
      <c r="QUV126" s="54"/>
      <c r="QUW126" s="54"/>
      <c r="QUX126" s="54"/>
      <c r="QUY126" s="54"/>
      <c r="QUZ126" s="54"/>
      <c r="QVA126" s="54"/>
      <c r="QVB126" s="54"/>
      <c r="QVC126" s="54"/>
      <c r="QVD126" s="54"/>
      <c r="QVE126" s="54"/>
      <c r="QVF126" s="54"/>
      <c r="QVG126" s="54"/>
      <c r="QVH126" s="54"/>
      <c r="QVI126" s="54"/>
      <c r="QVJ126" s="54"/>
      <c r="QVK126" s="54"/>
      <c r="QVL126" s="54"/>
      <c r="QVM126" s="54"/>
      <c r="QVN126" s="54"/>
      <c r="QVO126" s="54"/>
      <c r="QVP126" s="54"/>
      <c r="QVQ126" s="54"/>
      <c r="QVR126" s="54"/>
      <c r="QVS126" s="54"/>
      <c r="QVT126" s="54"/>
      <c r="QVU126" s="54"/>
      <c r="QVV126" s="54"/>
      <c r="QVW126" s="54"/>
      <c r="QVX126" s="54"/>
      <c r="QVY126" s="54"/>
      <c r="QVZ126" s="54"/>
      <c r="QWA126" s="54"/>
      <c r="QWB126" s="54"/>
      <c r="QWC126" s="54"/>
      <c r="QWD126" s="54"/>
      <c r="QWE126" s="54"/>
      <c r="QWF126" s="54"/>
      <c r="QWG126" s="54"/>
      <c r="QWH126" s="54"/>
      <c r="QWI126" s="54"/>
      <c r="QWJ126" s="54"/>
      <c r="QWK126" s="54"/>
      <c r="QWL126" s="54"/>
      <c r="QWM126" s="54"/>
      <c r="QWN126" s="54"/>
      <c r="QWO126" s="54"/>
      <c r="QWP126" s="54"/>
      <c r="QWQ126" s="54"/>
      <c r="QWR126" s="54"/>
      <c r="QWS126" s="54"/>
      <c r="QWT126" s="54"/>
      <c r="QWU126" s="54"/>
      <c r="QWV126" s="54"/>
      <c r="QWW126" s="54"/>
      <c r="QWX126" s="54"/>
      <c r="QWY126" s="54"/>
      <c r="QWZ126" s="54"/>
      <c r="QXA126" s="54"/>
      <c r="QXB126" s="54"/>
      <c r="QXC126" s="54"/>
      <c r="QXD126" s="54"/>
      <c r="QXE126" s="54"/>
      <c r="QXF126" s="54"/>
      <c r="QXG126" s="54"/>
      <c r="QXH126" s="54"/>
      <c r="QXI126" s="54"/>
      <c r="QXJ126" s="54"/>
      <c r="QXK126" s="54"/>
      <c r="QXL126" s="54"/>
      <c r="QXM126" s="54"/>
      <c r="QXN126" s="54"/>
      <c r="QXO126" s="54"/>
      <c r="QXP126" s="54"/>
      <c r="QXQ126" s="54"/>
      <c r="QXR126" s="54"/>
      <c r="QXS126" s="54"/>
      <c r="QXT126" s="54"/>
      <c r="QXU126" s="54"/>
      <c r="QXV126" s="54"/>
      <c r="QXW126" s="54"/>
      <c r="QXX126" s="54"/>
      <c r="QXY126" s="54"/>
      <c r="QXZ126" s="54"/>
      <c r="QYA126" s="54"/>
      <c r="QYB126" s="54"/>
      <c r="QYC126" s="54"/>
      <c r="QYD126" s="54"/>
      <c r="QYE126" s="54"/>
      <c r="QYF126" s="54"/>
      <c r="QYG126" s="54"/>
      <c r="QYH126" s="54"/>
      <c r="QYI126" s="54"/>
      <c r="QYJ126" s="54"/>
      <c r="QYK126" s="54"/>
      <c r="QYL126" s="54"/>
      <c r="QYM126" s="54"/>
      <c r="QYN126" s="54"/>
      <c r="QYO126" s="54"/>
      <c r="QYP126" s="54"/>
      <c r="QYQ126" s="54"/>
      <c r="QYR126" s="54"/>
      <c r="QYS126" s="54"/>
      <c r="QYT126" s="54"/>
      <c r="QYU126" s="54"/>
      <c r="QYV126" s="54"/>
      <c r="QYW126" s="54"/>
      <c r="QYX126" s="54"/>
      <c r="QYY126" s="54"/>
      <c r="QYZ126" s="54"/>
      <c r="QZA126" s="54"/>
      <c r="QZB126" s="54"/>
      <c r="QZC126" s="54"/>
      <c r="QZD126" s="54"/>
      <c r="QZE126" s="54"/>
      <c r="QZF126" s="54"/>
      <c r="QZG126" s="54"/>
      <c r="QZH126" s="54"/>
      <c r="QZI126" s="54"/>
      <c r="QZJ126" s="54"/>
      <c r="QZK126" s="54"/>
      <c r="QZL126" s="54"/>
      <c r="QZM126" s="54"/>
      <c r="QZN126" s="54"/>
      <c r="QZO126" s="54"/>
      <c r="QZP126" s="54"/>
      <c r="QZQ126" s="54"/>
      <c r="QZR126" s="54"/>
      <c r="QZS126" s="54"/>
      <c r="QZT126" s="54"/>
      <c r="QZU126" s="54"/>
      <c r="QZV126" s="54"/>
      <c r="QZW126" s="54"/>
      <c r="QZX126" s="54"/>
      <c r="QZY126" s="54"/>
      <c r="QZZ126" s="54"/>
      <c r="RAA126" s="54"/>
      <c r="RAB126" s="54"/>
      <c r="RAC126" s="54"/>
      <c r="RAD126" s="54"/>
      <c r="RAE126" s="54"/>
      <c r="RAF126" s="54"/>
      <c r="RAG126" s="54"/>
      <c r="RAH126" s="54"/>
      <c r="RAI126" s="54"/>
      <c r="RAJ126" s="54"/>
      <c r="RAK126" s="54"/>
      <c r="RAL126" s="54"/>
      <c r="RAM126" s="54"/>
      <c r="RAN126" s="54"/>
      <c r="RAO126" s="54"/>
      <c r="RAP126" s="54"/>
      <c r="RAQ126" s="54"/>
      <c r="RAR126" s="54"/>
      <c r="RAS126" s="54"/>
      <c r="RAT126" s="54"/>
      <c r="RAU126" s="54"/>
      <c r="RAV126" s="54"/>
      <c r="RAW126" s="54"/>
      <c r="RAX126" s="54"/>
      <c r="RAY126" s="54"/>
      <c r="RAZ126" s="54"/>
      <c r="RBA126" s="54"/>
      <c r="RBB126" s="54"/>
      <c r="RBC126" s="54"/>
      <c r="RBD126" s="54"/>
      <c r="RBE126" s="54"/>
      <c r="RBF126" s="54"/>
      <c r="RBG126" s="54"/>
      <c r="RBH126" s="54"/>
      <c r="RBI126" s="54"/>
      <c r="RBJ126" s="54"/>
      <c r="RBK126" s="54"/>
      <c r="RBL126" s="54"/>
      <c r="RBM126" s="54"/>
      <c r="RBN126" s="54"/>
      <c r="RBO126" s="54"/>
      <c r="RBP126" s="54"/>
      <c r="RBQ126" s="54"/>
      <c r="RBR126" s="54"/>
      <c r="RBS126" s="54"/>
      <c r="RBT126" s="54"/>
      <c r="RBU126" s="54"/>
      <c r="RBV126" s="54"/>
      <c r="RBW126" s="54"/>
      <c r="RBX126" s="54"/>
      <c r="RBY126" s="54"/>
      <c r="RBZ126" s="54"/>
      <c r="RCA126" s="54"/>
      <c r="RCB126" s="54"/>
      <c r="RCC126" s="54"/>
      <c r="RCD126" s="54"/>
      <c r="RCE126" s="54"/>
      <c r="RCF126" s="54"/>
      <c r="RCG126" s="54"/>
      <c r="RCH126" s="54"/>
      <c r="RCI126" s="54"/>
      <c r="RCJ126" s="54"/>
      <c r="RCK126" s="54"/>
      <c r="RCL126" s="54"/>
      <c r="RCM126" s="54"/>
      <c r="RCN126" s="54"/>
      <c r="RCO126" s="54"/>
      <c r="RCP126" s="54"/>
      <c r="RCQ126" s="54"/>
      <c r="RCR126" s="54"/>
      <c r="RCS126" s="54"/>
      <c r="RCT126" s="54"/>
      <c r="RCU126" s="54"/>
      <c r="RCV126" s="54"/>
      <c r="RCW126" s="54"/>
      <c r="RCX126" s="54"/>
      <c r="RCY126" s="54"/>
      <c r="RCZ126" s="54"/>
      <c r="RDA126" s="54"/>
      <c r="RDB126" s="54"/>
      <c r="RDC126" s="54"/>
      <c r="RDD126" s="54"/>
      <c r="RDE126" s="54"/>
      <c r="RDF126" s="54"/>
      <c r="RDG126" s="54"/>
      <c r="RDH126" s="54"/>
      <c r="RDI126" s="54"/>
      <c r="RDJ126" s="54"/>
      <c r="RDK126" s="54"/>
      <c r="RDL126" s="54"/>
      <c r="RDM126" s="54"/>
      <c r="RDN126" s="54"/>
      <c r="RDO126" s="54"/>
      <c r="RDP126" s="54"/>
      <c r="RDQ126" s="54"/>
      <c r="RDR126" s="54"/>
      <c r="RDS126" s="54"/>
      <c r="RDT126" s="54"/>
      <c r="RDU126" s="54"/>
      <c r="RDV126" s="54"/>
      <c r="RDW126" s="54"/>
      <c r="RDX126" s="54"/>
      <c r="RDY126" s="54"/>
      <c r="RDZ126" s="54"/>
      <c r="REA126" s="54"/>
      <c r="REB126" s="54"/>
      <c r="REC126" s="54"/>
      <c r="RED126" s="54"/>
      <c r="REE126" s="54"/>
      <c r="REF126" s="54"/>
      <c r="REG126" s="54"/>
      <c r="REH126" s="54"/>
      <c r="REI126" s="54"/>
      <c r="REJ126" s="54"/>
      <c r="REK126" s="54"/>
      <c r="REL126" s="54"/>
      <c r="REM126" s="54"/>
      <c r="REN126" s="54"/>
      <c r="REO126" s="54"/>
      <c r="REP126" s="54"/>
      <c r="REQ126" s="54"/>
      <c r="RER126" s="54"/>
      <c r="RES126" s="54"/>
      <c r="RET126" s="54"/>
      <c r="REU126" s="54"/>
      <c r="REV126" s="54"/>
      <c r="REW126" s="54"/>
      <c r="REX126" s="54"/>
      <c r="REY126" s="54"/>
      <c r="REZ126" s="54"/>
      <c r="RFA126" s="54"/>
      <c r="RFB126" s="54"/>
      <c r="RFC126" s="54"/>
      <c r="RFD126" s="54"/>
      <c r="RFE126" s="54"/>
      <c r="RFF126" s="54"/>
      <c r="RFG126" s="54"/>
      <c r="RFH126" s="54"/>
      <c r="RFI126" s="54"/>
      <c r="RFJ126" s="54"/>
      <c r="RFK126" s="54"/>
      <c r="RFL126" s="54"/>
      <c r="RFM126" s="54"/>
      <c r="RFN126" s="54"/>
      <c r="RFO126" s="54"/>
      <c r="RFP126" s="54"/>
      <c r="RFQ126" s="54"/>
      <c r="RFR126" s="54"/>
      <c r="RFS126" s="54"/>
      <c r="RFT126" s="54"/>
      <c r="RFU126" s="54"/>
      <c r="RFV126" s="54"/>
      <c r="RFW126" s="54"/>
      <c r="RFX126" s="54"/>
      <c r="RFY126" s="54"/>
      <c r="RFZ126" s="54"/>
      <c r="RGA126" s="54"/>
      <c r="RGB126" s="54"/>
      <c r="RGC126" s="54"/>
      <c r="RGD126" s="54"/>
      <c r="RGE126" s="54"/>
      <c r="RGF126" s="54"/>
      <c r="RGG126" s="54"/>
      <c r="RGH126" s="54"/>
      <c r="RGI126" s="54"/>
      <c r="RGJ126" s="54"/>
      <c r="RGK126" s="54"/>
      <c r="RGL126" s="54"/>
      <c r="RGM126" s="54"/>
      <c r="RGN126" s="54"/>
      <c r="RGO126" s="54"/>
      <c r="RGP126" s="54"/>
      <c r="RGQ126" s="54"/>
      <c r="RGR126" s="54"/>
      <c r="RGS126" s="54"/>
      <c r="RGT126" s="54"/>
      <c r="RGU126" s="54"/>
      <c r="RGV126" s="54"/>
      <c r="RGW126" s="54"/>
      <c r="RGX126" s="54"/>
      <c r="RGY126" s="54"/>
      <c r="RGZ126" s="54"/>
      <c r="RHA126" s="54"/>
      <c r="RHB126" s="54"/>
      <c r="RHC126" s="54"/>
      <c r="RHD126" s="54"/>
      <c r="RHE126" s="54"/>
      <c r="RHF126" s="54"/>
      <c r="RHG126" s="54"/>
      <c r="RHH126" s="54"/>
      <c r="RHI126" s="54"/>
      <c r="RHJ126" s="54"/>
      <c r="RHK126" s="54"/>
      <c r="RHL126" s="54"/>
      <c r="RHM126" s="54"/>
      <c r="RHN126" s="54"/>
      <c r="RHO126" s="54"/>
      <c r="RHP126" s="54"/>
      <c r="RHQ126" s="54"/>
      <c r="RHR126" s="54"/>
      <c r="RHS126" s="54"/>
      <c r="RHT126" s="54"/>
      <c r="RHU126" s="54"/>
      <c r="RHV126" s="54"/>
      <c r="RHW126" s="54"/>
      <c r="RHX126" s="54"/>
      <c r="RHY126" s="54"/>
      <c r="RHZ126" s="54"/>
      <c r="RIA126" s="54"/>
      <c r="RIB126" s="54"/>
      <c r="RIC126" s="54"/>
      <c r="RID126" s="54"/>
      <c r="RIE126" s="54"/>
      <c r="RIF126" s="54"/>
      <c r="RIG126" s="54"/>
      <c r="RIH126" s="54"/>
      <c r="RII126" s="54"/>
      <c r="RIJ126" s="54"/>
      <c r="RIK126" s="54"/>
      <c r="RIL126" s="54"/>
      <c r="RIM126" s="54"/>
      <c r="RIN126" s="54"/>
      <c r="RIO126" s="54"/>
      <c r="RIP126" s="54"/>
      <c r="RIQ126" s="54"/>
      <c r="RIR126" s="54"/>
      <c r="RIS126" s="54"/>
      <c r="RIT126" s="54"/>
      <c r="RIU126" s="54"/>
      <c r="RIV126" s="54"/>
      <c r="RIW126" s="54"/>
      <c r="RIX126" s="54"/>
      <c r="RIY126" s="54"/>
      <c r="RIZ126" s="54"/>
      <c r="RJA126" s="54"/>
      <c r="RJB126" s="54"/>
      <c r="RJC126" s="54"/>
      <c r="RJD126" s="54"/>
      <c r="RJE126" s="54"/>
      <c r="RJF126" s="54"/>
      <c r="RJG126" s="54"/>
      <c r="RJH126" s="54"/>
      <c r="RJI126" s="54"/>
      <c r="RJJ126" s="54"/>
      <c r="RJK126" s="54"/>
      <c r="RJL126" s="54"/>
      <c r="RJM126" s="54"/>
      <c r="RJN126" s="54"/>
      <c r="RJO126" s="54"/>
      <c r="RJP126" s="54"/>
      <c r="RJQ126" s="54"/>
      <c r="RJR126" s="54"/>
      <c r="RJS126" s="54"/>
      <c r="RJT126" s="54"/>
      <c r="RJU126" s="54"/>
      <c r="RJV126" s="54"/>
      <c r="RJW126" s="54"/>
      <c r="RJX126" s="54"/>
      <c r="RJY126" s="54"/>
      <c r="RJZ126" s="54"/>
      <c r="RKA126" s="54"/>
      <c r="RKB126" s="54"/>
      <c r="RKC126" s="54"/>
      <c r="RKD126" s="54"/>
      <c r="RKE126" s="54"/>
      <c r="RKF126" s="54"/>
      <c r="RKG126" s="54"/>
      <c r="RKH126" s="54"/>
      <c r="RKI126" s="54"/>
      <c r="RKJ126" s="54"/>
      <c r="RKK126" s="54"/>
      <c r="RKL126" s="54"/>
      <c r="RKM126" s="54"/>
      <c r="RKN126" s="54"/>
      <c r="RKO126" s="54"/>
      <c r="RKP126" s="54"/>
      <c r="RKQ126" s="54"/>
      <c r="RKR126" s="54"/>
      <c r="RKS126" s="54"/>
      <c r="RKT126" s="54"/>
      <c r="RKU126" s="54"/>
      <c r="RKV126" s="54"/>
      <c r="RKW126" s="54"/>
      <c r="RKX126" s="54"/>
      <c r="RKY126" s="54"/>
      <c r="RKZ126" s="54"/>
      <c r="RLA126" s="54"/>
      <c r="RLB126" s="54"/>
      <c r="RLC126" s="54"/>
      <c r="RLD126" s="54"/>
      <c r="RLE126" s="54"/>
      <c r="RLF126" s="54"/>
      <c r="RLG126" s="54"/>
      <c r="RLH126" s="54"/>
      <c r="RLI126" s="54"/>
      <c r="RLJ126" s="54"/>
      <c r="RLK126" s="54"/>
      <c r="RLL126" s="54"/>
      <c r="RLM126" s="54"/>
      <c r="RLN126" s="54"/>
      <c r="RLO126" s="54"/>
      <c r="RLP126" s="54"/>
      <c r="RLQ126" s="54"/>
      <c r="RLR126" s="54"/>
      <c r="RLS126" s="54"/>
      <c r="RLT126" s="54"/>
      <c r="RLU126" s="54"/>
      <c r="RLV126" s="54"/>
      <c r="RLW126" s="54"/>
      <c r="RLX126" s="54"/>
      <c r="RLY126" s="54"/>
      <c r="RLZ126" s="54"/>
      <c r="RMA126" s="54"/>
      <c r="RMB126" s="54"/>
      <c r="RMC126" s="54"/>
      <c r="RMD126" s="54"/>
      <c r="RME126" s="54"/>
      <c r="RMF126" s="54"/>
      <c r="RMG126" s="54"/>
      <c r="RMH126" s="54"/>
      <c r="RMI126" s="54"/>
      <c r="RMJ126" s="54"/>
      <c r="RMK126" s="54"/>
      <c r="RML126" s="54"/>
      <c r="RMM126" s="54"/>
      <c r="RMN126" s="54"/>
      <c r="RMO126" s="54"/>
      <c r="RMP126" s="54"/>
      <c r="RMQ126" s="54"/>
      <c r="RMR126" s="54"/>
      <c r="RMS126" s="54"/>
      <c r="RMT126" s="54"/>
      <c r="RMU126" s="54"/>
      <c r="RMV126" s="54"/>
      <c r="RMW126" s="54"/>
      <c r="RMX126" s="54"/>
      <c r="RMY126" s="54"/>
      <c r="RMZ126" s="54"/>
      <c r="RNA126" s="54"/>
      <c r="RNB126" s="54"/>
      <c r="RNC126" s="54"/>
      <c r="RND126" s="54"/>
      <c r="RNE126" s="54"/>
      <c r="RNF126" s="54"/>
      <c r="RNG126" s="54"/>
      <c r="RNH126" s="54"/>
      <c r="RNI126" s="54"/>
      <c r="RNJ126" s="54"/>
      <c r="RNK126" s="54"/>
      <c r="RNL126" s="54"/>
      <c r="RNM126" s="54"/>
      <c r="RNN126" s="54"/>
      <c r="RNO126" s="54"/>
      <c r="RNP126" s="54"/>
      <c r="RNQ126" s="54"/>
      <c r="RNR126" s="54"/>
      <c r="RNS126" s="54"/>
      <c r="RNT126" s="54"/>
      <c r="RNU126" s="54"/>
      <c r="RNV126" s="54"/>
      <c r="RNW126" s="54"/>
      <c r="RNX126" s="54"/>
      <c r="RNY126" s="54"/>
      <c r="RNZ126" s="54"/>
      <c r="ROA126" s="54"/>
      <c r="ROB126" s="54"/>
      <c r="ROC126" s="54"/>
      <c r="ROD126" s="54"/>
      <c r="ROE126" s="54"/>
      <c r="ROF126" s="54"/>
      <c r="ROG126" s="54"/>
      <c r="ROH126" s="54"/>
      <c r="ROI126" s="54"/>
      <c r="ROJ126" s="54"/>
      <c r="ROK126" s="54"/>
      <c r="ROL126" s="54"/>
      <c r="ROM126" s="54"/>
      <c r="RON126" s="54"/>
      <c r="ROO126" s="54"/>
      <c r="ROP126" s="54"/>
      <c r="ROQ126" s="54"/>
      <c r="ROR126" s="54"/>
      <c r="ROS126" s="54"/>
      <c r="ROT126" s="54"/>
      <c r="ROU126" s="54"/>
      <c r="ROV126" s="54"/>
      <c r="ROW126" s="54"/>
      <c r="ROX126" s="54"/>
      <c r="ROY126" s="54"/>
      <c r="ROZ126" s="54"/>
      <c r="RPA126" s="54"/>
      <c r="RPB126" s="54"/>
      <c r="RPC126" s="54"/>
      <c r="RPD126" s="54"/>
      <c r="RPE126" s="54"/>
      <c r="RPF126" s="54"/>
      <c r="RPG126" s="54"/>
      <c r="RPH126" s="54"/>
      <c r="RPI126" s="54"/>
      <c r="RPJ126" s="54"/>
      <c r="RPK126" s="54"/>
      <c r="RPL126" s="54"/>
      <c r="RPM126" s="54"/>
      <c r="RPN126" s="54"/>
      <c r="RPO126" s="54"/>
      <c r="RPP126" s="54"/>
      <c r="RPQ126" s="54"/>
      <c r="RPR126" s="54"/>
      <c r="RPS126" s="54"/>
      <c r="RPT126" s="54"/>
      <c r="RPU126" s="54"/>
      <c r="RPV126" s="54"/>
      <c r="RPW126" s="54"/>
      <c r="RPX126" s="54"/>
      <c r="RPY126" s="54"/>
      <c r="RPZ126" s="54"/>
      <c r="RQA126" s="54"/>
      <c r="RQB126" s="54"/>
      <c r="RQC126" s="54"/>
      <c r="RQD126" s="54"/>
      <c r="RQE126" s="54"/>
      <c r="RQF126" s="54"/>
      <c r="RQG126" s="54"/>
      <c r="RQH126" s="54"/>
      <c r="RQI126" s="54"/>
      <c r="RQJ126" s="54"/>
      <c r="RQK126" s="54"/>
      <c r="RQL126" s="54"/>
      <c r="RQM126" s="54"/>
      <c r="RQN126" s="54"/>
      <c r="RQO126" s="54"/>
      <c r="RQP126" s="54"/>
      <c r="RQQ126" s="54"/>
      <c r="RQR126" s="54"/>
      <c r="RQS126" s="54"/>
      <c r="RQT126" s="54"/>
      <c r="RQU126" s="54"/>
      <c r="RQV126" s="54"/>
      <c r="RQW126" s="54"/>
      <c r="RQX126" s="54"/>
      <c r="RQY126" s="54"/>
      <c r="RQZ126" s="54"/>
      <c r="RRA126" s="54"/>
      <c r="RRB126" s="54"/>
      <c r="RRC126" s="54"/>
      <c r="RRD126" s="54"/>
      <c r="RRE126" s="54"/>
      <c r="RRF126" s="54"/>
      <c r="RRG126" s="54"/>
      <c r="RRH126" s="54"/>
      <c r="RRI126" s="54"/>
      <c r="RRJ126" s="54"/>
      <c r="RRK126" s="54"/>
      <c r="RRL126" s="54"/>
      <c r="RRM126" s="54"/>
      <c r="RRN126" s="54"/>
      <c r="RRO126" s="54"/>
      <c r="RRP126" s="54"/>
      <c r="RRQ126" s="54"/>
      <c r="RRR126" s="54"/>
      <c r="RRS126" s="54"/>
      <c r="RRT126" s="54"/>
      <c r="RRU126" s="54"/>
      <c r="RRV126" s="54"/>
      <c r="RRW126" s="54"/>
      <c r="RRX126" s="54"/>
      <c r="RRY126" s="54"/>
      <c r="RRZ126" s="54"/>
      <c r="RSA126" s="54"/>
      <c r="RSB126" s="54"/>
      <c r="RSC126" s="54"/>
      <c r="RSD126" s="54"/>
      <c r="RSE126" s="54"/>
      <c r="RSF126" s="54"/>
      <c r="RSG126" s="54"/>
      <c r="RSH126" s="54"/>
      <c r="RSI126" s="54"/>
      <c r="RSJ126" s="54"/>
      <c r="RSK126" s="54"/>
      <c r="RSL126" s="54"/>
      <c r="RSM126" s="54"/>
      <c r="RSN126" s="54"/>
      <c r="RSO126" s="54"/>
      <c r="RSP126" s="54"/>
      <c r="RSQ126" s="54"/>
      <c r="RSR126" s="54"/>
      <c r="RSS126" s="54"/>
      <c r="RST126" s="54"/>
      <c r="RSU126" s="54"/>
      <c r="RSV126" s="54"/>
      <c r="RSW126" s="54"/>
      <c r="RSX126" s="54"/>
      <c r="RSY126" s="54"/>
      <c r="RSZ126" s="54"/>
      <c r="RTA126" s="54"/>
      <c r="RTB126" s="54"/>
      <c r="RTC126" s="54"/>
      <c r="RTD126" s="54"/>
      <c r="RTE126" s="54"/>
      <c r="RTF126" s="54"/>
      <c r="RTG126" s="54"/>
      <c r="RTH126" s="54"/>
      <c r="RTI126" s="54"/>
      <c r="RTJ126" s="54"/>
      <c r="RTK126" s="54"/>
      <c r="RTL126" s="54"/>
      <c r="RTM126" s="54"/>
      <c r="RTN126" s="54"/>
      <c r="RTO126" s="54"/>
      <c r="RTP126" s="54"/>
      <c r="RTQ126" s="54"/>
      <c r="RTR126" s="54"/>
      <c r="RTS126" s="54"/>
      <c r="RTT126" s="54"/>
      <c r="RTU126" s="54"/>
      <c r="RTV126" s="54"/>
      <c r="RTW126" s="54"/>
      <c r="RTX126" s="54"/>
      <c r="RTY126" s="54"/>
      <c r="RTZ126" s="54"/>
      <c r="RUA126" s="54"/>
      <c r="RUB126" s="54"/>
      <c r="RUC126" s="54"/>
      <c r="RUD126" s="54"/>
      <c r="RUE126" s="54"/>
      <c r="RUF126" s="54"/>
      <c r="RUG126" s="54"/>
      <c r="RUH126" s="54"/>
      <c r="RUI126" s="54"/>
      <c r="RUJ126" s="54"/>
      <c r="RUK126" s="54"/>
      <c r="RUL126" s="54"/>
      <c r="RUM126" s="54"/>
      <c r="RUN126" s="54"/>
      <c r="RUO126" s="54"/>
      <c r="RUP126" s="54"/>
      <c r="RUQ126" s="54"/>
      <c r="RUR126" s="54"/>
      <c r="RUS126" s="54"/>
      <c r="RUT126" s="54"/>
      <c r="RUU126" s="54"/>
      <c r="RUV126" s="54"/>
      <c r="RUW126" s="54"/>
      <c r="RUX126" s="54"/>
      <c r="RUY126" s="54"/>
      <c r="RUZ126" s="54"/>
      <c r="RVA126" s="54"/>
      <c r="RVB126" s="54"/>
      <c r="RVC126" s="54"/>
      <c r="RVD126" s="54"/>
      <c r="RVE126" s="54"/>
      <c r="RVF126" s="54"/>
      <c r="RVG126" s="54"/>
      <c r="RVH126" s="54"/>
      <c r="RVI126" s="54"/>
      <c r="RVJ126" s="54"/>
      <c r="RVK126" s="54"/>
      <c r="RVL126" s="54"/>
      <c r="RVM126" s="54"/>
      <c r="RVN126" s="54"/>
      <c r="RVO126" s="54"/>
      <c r="RVP126" s="54"/>
      <c r="RVQ126" s="54"/>
      <c r="RVR126" s="54"/>
      <c r="RVS126" s="54"/>
      <c r="RVT126" s="54"/>
      <c r="RVU126" s="54"/>
      <c r="RVV126" s="54"/>
      <c r="RVW126" s="54"/>
      <c r="RVX126" s="54"/>
      <c r="RVY126" s="54"/>
      <c r="RVZ126" s="54"/>
      <c r="RWA126" s="54"/>
      <c r="RWB126" s="54"/>
      <c r="RWC126" s="54"/>
      <c r="RWD126" s="54"/>
      <c r="RWE126" s="54"/>
      <c r="RWF126" s="54"/>
      <c r="RWG126" s="54"/>
      <c r="RWH126" s="54"/>
      <c r="RWI126" s="54"/>
      <c r="RWJ126" s="54"/>
      <c r="RWK126" s="54"/>
      <c r="RWL126" s="54"/>
      <c r="RWM126" s="54"/>
      <c r="RWN126" s="54"/>
      <c r="RWO126" s="54"/>
      <c r="RWP126" s="54"/>
      <c r="RWQ126" s="54"/>
      <c r="RWR126" s="54"/>
      <c r="RWS126" s="54"/>
      <c r="RWT126" s="54"/>
      <c r="RWU126" s="54"/>
      <c r="RWV126" s="54"/>
      <c r="RWW126" s="54"/>
      <c r="RWX126" s="54"/>
      <c r="RWY126" s="54"/>
      <c r="RWZ126" s="54"/>
      <c r="RXA126" s="54"/>
      <c r="RXB126" s="54"/>
      <c r="RXC126" s="54"/>
      <c r="RXD126" s="54"/>
      <c r="RXE126" s="54"/>
      <c r="RXF126" s="54"/>
      <c r="RXG126" s="54"/>
      <c r="RXH126" s="54"/>
      <c r="RXI126" s="54"/>
      <c r="RXJ126" s="54"/>
      <c r="RXK126" s="54"/>
      <c r="RXL126" s="54"/>
      <c r="RXM126" s="54"/>
      <c r="RXN126" s="54"/>
      <c r="RXO126" s="54"/>
      <c r="RXP126" s="54"/>
      <c r="RXQ126" s="54"/>
      <c r="RXR126" s="54"/>
      <c r="RXS126" s="54"/>
      <c r="RXT126" s="54"/>
      <c r="RXU126" s="54"/>
      <c r="RXV126" s="54"/>
      <c r="RXW126" s="54"/>
      <c r="RXX126" s="54"/>
      <c r="RXY126" s="54"/>
      <c r="RXZ126" s="54"/>
      <c r="RYA126" s="54"/>
      <c r="RYB126" s="54"/>
      <c r="RYC126" s="54"/>
      <c r="RYD126" s="54"/>
      <c r="RYE126" s="54"/>
      <c r="RYF126" s="54"/>
      <c r="RYG126" s="54"/>
      <c r="RYH126" s="54"/>
      <c r="RYI126" s="54"/>
      <c r="RYJ126" s="54"/>
      <c r="RYK126" s="54"/>
      <c r="RYL126" s="54"/>
      <c r="RYM126" s="54"/>
      <c r="RYN126" s="54"/>
      <c r="RYO126" s="54"/>
      <c r="RYP126" s="54"/>
      <c r="RYQ126" s="54"/>
      <c r="RYR126" s="54"/>
      <c r="RYS126" s="54"/>
      <c r="RYT126" s="54"/>
      <c r="RYU126" s="54"/>
      <c r="RYV126" s="54"/>
      <c r="RYW126" s="54"/>
      <c r="RYX126" s="54"/>
      <c r="RYY126" s="54"/>
      <c r="RYZ126" s="54"/>
      <c r="RZA126" s="54"/>
      <c r="RZB126" s="54"/>
      <c r="RZC126" s="54"/>
      <c r="RZD126" s="54"/>
      <c r="RZE126" s="54"/>
      <c r="RZF126" s="54"/>
      <c r="RZG126" s="54"/>
      <c r="RZH126" s="54"/>
      <c r="RZI126" s="54"/>
      <c r="RZJ126" s="54"/>
      <c r="RZK126" s="54"/>
      <c r="RZL126" s="54"/>
      <c r="RZM126" s="54"/>
      <c r="RZN126" s="54"/>
      <c r="RZO126" s="54"/>
      <c r="RZP126" s="54"/>
      <c r="RZQ126" s="54"/>
      <c r="RZR126" s="54"/>
      <c r="RZS126" s="54"/>
      <c r="RZT126" s="54"/>
      <c r="RZU126" s="54"/>
      <c r="RZV126" s="54"/>
      <c r="RZW126" s="54"/>
      <c r="RZX126" s="54"/>
      <c r="RZY126" s="54"/>
      <c r="RZZ126" s="54"/>
      <c r="SAA126" s="54"/>
      <c r="SAB126" s="54"/>
      <c r="SAC126" s="54"/>
      <c r="SAD126" s="54"/>
      <c r="SAE126" s="54"/>
      <c r="SAF126" s="54"/>
      <c r="SAG126" s="54"/>
      <c r="SAH126" s="54"/>
      <c r="SAI126" s="54"/>
      <c r="SAJ126" s="54"/>
      <c r="SAK126" s="54"/>
      <c r="SAL126" s="54"/>
      <c r="SAM126" s="54"/>
      <c r="SAN126" s="54"/>
      <c r="SAO126" s="54"/>
      <c r="SAP126" s="54"/>
      <c r="SAQ126" s="54"/>
      <c r="SAR126" s="54"/>
      <c r="SAS126" s="54"/>
      <c r="SAT126" s="54"/>
      <c r="SAU126" s="54"/>
      <c r="SAV126" s="54"/>
      <c r="SAW126" s="54"/>
      <c r="SAX126" s="54"/>
      <c r="SAY126" s="54"/>
      <c r="SAZ126" s="54"/>
      <c r="SBA126" s="54"/>
      <c r="SBB126" s="54"/>
      <c r="SBC126" s="54"/>
      <c r="SBD126" s="54"/>
      <c r="SBE126" s="54"/>
      <c r="SBF126" s="54"/>
      <c r="SBG126" s="54"/>
      <c r="SBH126" s="54"/>
      <c r="SBI126" s="54"/>
      <c r="SBJ126" s="54"/>
      <c r="SBK126" s="54"/>
      <c r="SBL126" s="54"/>
      <c r="SBM126" s="54"/>
      <c r="SBN126" s="54"/>
      <c r="SBO126" s="54"/>
      <c r="SBP126" s="54"/>
      <c r="SBQ126" s="54"/>
      <c r="SBR126" s="54"/>
      <c r="SBS126" s="54"/>
      <c r="SBT126" s="54"/>
      <c r="SBU126" s="54"/>
      <c r="SBV126" s="54"/>
      <c r="SBW126" s="54"/>
      <c r="SBX126" s="54"/>
      <c r="SBY126" s="54"/>
      <c r="SBZ126" s="54"/>
      <c r="SCA126" s="54"/>
      <c r="SCB126" s="54"/>
      <c r="SCC126" s="54"/>
      <c r="SCD126" s="54"/>
      <c r="SCE126" s="54"/>
      <c r="SCF126" s="54"/>
      <c r="SCG126" s="54"/>
      <c r="SCH126" s="54"/>
      <c r="SCI126" s="54"/>
      <c r="SCJ126" s="54"/>
      <c r="SCK126" s="54"/>
      <c r="SCL126" s="54"/>
      <c r="SCM126" s="54"/>
      <c r="SCN126" s="54"/>
      <c r="SCO126" s="54"/>
      <c r="SCP126" s="54"/>
      <c r="SCQ126" s="54"/>
      <c r="SCR126" s="54"/>
      <c r="SCS126" s="54"/>
      <c r="SCT126" s="54"/>
      <c r="SCU126" s="54"/>
      <c r="SCV126" s="54"/>
      <c r="SCW126" s="54"/>
      <c r="SCX126" s="54"/>
      <c r="SCY126" s="54"/>
      <c r="SCZ126" s="54"/>
      <c r="SDA126" s="54"/>
      <c r="SDB126" s="54"/>
      <c r="SDC126" s="54"/>
      <c r="SDD126" s="54"/>
      <c r="SDE126" s="54"/>
      <c r="SDF126" s="54"/>
      <c r="SDG126" s="54"/>
      <c r="SDH126" s="54"/>
      <c r="SDI126" s="54"/>
      <c r="SDJ126" s="54"/>
      <c r="SDK126" s="54"/>
      <c r="SDL126" s="54"/>
      <c r="SDM126" s="54"/>
      <c r="SDN126" s="54"/>
      <c r="SDO126" s="54"/>
      <c r="SDP126" s="54"/>
      <c r="SDQ126" s="54"/>
      <c r="SDR126" s="54"/>
      <c r="SDS126" s="54"/>
      <c r="SDT126" s="54"/>
      <c r="SDU126" s="54"/>
      <c r="SDV126" s="54"/>
      <c r="SDW126" s="54"/>
      <c r="SDX126" s="54"/>
      <c r="SDY126" s="54"/>
      <c r="SDZ126" s="54"/>
      <c r="SEA126" s="54"/>
      <c r="SEB126" s="54"/>
      <c r="SEC126" s="54"/>
      <c r="SED126" s="54"/>
      <c r="SEE126" s="54"/>
      <c r="SEF126" s="54"/>
      <c r="SEG126" s="54"/>
      <c r="SEH126" s="54"/>
      <c r="SEI126" s="54"/>
      <c r="SEJ126" s="54"/>
      <c r="SEK126" s="54"/>
      <c r="SEL126" s="54"/>
      <c r="SEM126" s="54"/>
      <c r="SEN126" s="54"/>
      <c r="SEO126" s="54"/>
      <c r="SEP126" s="54"/>
      <c r="SEQ126" s="54"/>
      <c r="SER126" s="54"/>
      <c r="SES126" s="54"/>
      <c r="SET126" s="54"/>
      <c r="SEU126" s="54"/>
      <c r="SEV126" s="54"/>
      <c r="SEW126" s="54"/>
      <c r="SEX126" s="54"/>
      <c r="SEY126" s="54"/>
      <c r="SEZ126" s="54"/>
      <c r="SFA126" s="54"/>
      <c r="SFB126" s="54"/>
      <c r="SFC126" s="54"/>
      <c r="SFD126" s="54"/>
      <c r="SFE126" s="54"/>
      <c r="SFF126" s="54"/>
      <c r="SFG126" s="54"/>
      <c r="SFH126" s="54"/>
      <c r="SFI126" s="54"/>
      <c r="SFJ126" s="54"/>
      <c r="SFK126" s="54"/>
      <c r="SFL126" s="54"/>
      <c r="SFM126" s="54"/>
      <c r="SFN126" s="54"/>
      <c r="SFO126" s="54"/>
      <c r="SFP126" s="54"/>
      <c r="SFQ126" s="54"/>
      <c r="SFR126" s="54"/>
      <c r="SFS126" s="54"/>
      <c r="SFT126" s="54"/>
      <c r="SFU126" s="54"/>
      <c r="SFV126" s="54"/>
      <c r="SFW126" s="54"/>
      <c r="SFX126" s="54"/>
      <c r="SFY126" s="54"/>
      <c r="SFZ126" s="54"/>
      <c r="SGA126" s="54"/>
      <c r="SGB126" s="54"/>
      <c r="SGC126" s="54"/>
      <c r="SGD126" s="54"/>
      <c r="SGE126" s="54"/>
      <c r="SGF126" s="54"/>
      <c r="SGG126" s="54"/>
      <c r="SGH126" s="54"/>
      <c r="SGI126" s="54"/>
      <c r="SGJ126" s="54"/>
      <c r="SGK126" s="54"/>
      <c r="SGL126" s="54"/>
      <c r="SGM126" s="54"/>
      <c r="SGN126" s="54"/>
      <c r="SGO126" s="54"/>
      <c r="SGP126" s="54"/>
      <c r="SGQ126" s="54"/>
      <c r="SGR126" s="54"/>
      <c r="SGS126" s="54"/>
      <c r="SGT126" s="54"/>
      <c r="SGU126" s="54"/>
      <c r="SGV126" s="54"/>
      <c r="SGW126" s="54"/>
      <c r="SGX126" s="54"/>
      <c r="SGY126" s="54"/>
      <c r="SGZ126" s="54"/>
      <c r="SHA126" s="54"/>
      <c r="SHB126" s="54"/>
      <c r="SHC126" s="54"/>
      <c r="SHD126" s="54"/>
      <c r="SHE126" s="54"/>
      <c r="SHF126" s="54"/>
      <c r="SHG126" s="54"/>
      <c r="SHH126" s="54"/>
      <c r="SHI126" s="54"/>
      <c r="SHJ126" s="54"/>
      <c r="SHK126" s="54"/>
      <c r="SHL126" s="54"/>
      <c r="SHM126" s="54"/>
      <c r="SHN126" s="54"/>
      <c r="SHO126" s="54"/>
      <c r="SHP126" s="54"/>
      <c r="SHQ126" s="54"/>
      <c r="SHR126" s="54"/>
      <c r="SHS126" s="54"/>
      <c r="SHT126" s="54"/>
      <c r="SHU126" s="54"/>
      <c r="SHV126" s="54"/>
      <c r="SHW126" s="54"/>
      <c r="SHX126" s="54"/>
      <c r="SHY126" s="54"/>
      <c r="SHZ126" s="54"/>
      <c r="SIA126" s="54"/>
      <c r="SIB126" s="54"/>
      <c r="SIC126" s="54"/>
      <c r="SID126" s="54"/>
      <c r="SIE126" s="54"/>
      <c r="SIF126" s="54"/>
      <c r="SIG126" s="54"/>
      <c r="SIH126" s="54"/>
      <c r="SII126" s="54"/>
      <c r="SIJ126" s="54"/>
      <c r="SIK126" s="54"/>
      <c r="SIL126" s="54"/>
      <c r="SIM126" s="54"/>
      <c r="SIN126" s="54"/>
      <c r="SIO126" s="54"/>
      <c r="SIP126" s="54"/>
      <c r="SIQ126" s="54"/>
      <c r="SIR126" s="54"/>
      <c r="SIS126" s="54"/>
      <c r="SIT126" s="54"/>
      <c r="SIU126" s="54"/>
      <c r="SIV126" s="54"/>
      <c r="SIW126" s="54"/>
      <c r="SIX126" s="54"/>
      <c r="SIY126" s="54"/>
      <c r="SIZ126" s="54"/>
      <c r="SJA126" s="54"/>
      <c r="SJB126" s="54"/>
      <c r="SJC126" s="54"/>
      <c r="SJD126" s="54"/>
      <c r="SJE126" s="54"/>
      <c r="SJF126" s="54"/>
      <c r="SJG126" s="54"/>
      <c r="SJH126" s="54"/>
      <c r="SJI126" s="54"/>
      <c r="SJJ126" s="54"/>
      <c r="SJK126" s="54"/>
      <c r="SJL126" s="54"/>
      <c r="SJM126" s="54"/>
      <c r="SJN126" s="54"/>
      <c r="SJO126" s="54"/>
      <c r="SJP126" s="54"/>
      <c r="SJQ126" s="54"/>
      <c r="SJR126" s="54"/>
      <c r="SJS126" s="54"/>
      <c r="SJT126" s="54"/>
      <c r="SJU126" s="54"/>
      <c r="SJV126" s="54"/>
      <c r="SJW126" s="54"/>
      <c r="SJX126" s="54"/>
      <c r="SJY126" s="54"/>
      <c r="SJZ126" s="54"/>
      <c r="SKA126" s="54"/>
      <c r="SKB126" s="54"/>
      <c r="SKC126" s="54"/>
      <c r="SKD126" s="54"/>
      <c r="SKE126" s="54"/>
      <c r="SKF126" s="54"/>
      <c r="SKG126" s="54"/>
      <c r="SKH126" s="54"/>
      <c r="SKI126" s="54"/>
      <c r="SKJ126" s="54"/>
      <c r="SKK126" s="54"/>
      <c r="SKL126" s="54"/>
      <c r="SKM126" s="54"/>
      <c r="SKN126" s="54"/>
      <c r="SKO126" s="54"/>
      <c r="SKP126" s="54"/>
      <c r="SKQ126" s="54"/>
      <c r="SKR126" s="54"/>
      <c r="SKS126" s="54"/>
      <c r="SKT126" s="54"/>
      <c r="SKU126" s="54"/>
      <c r="SKV126" s="54"/>
      <c r="SKW126" s="54"/>
      <c r="SKX126" s="54"/>
      <c r="SKY126" s="54"/>
      <c r="SKZ126" s="54"/>
      <c r="SLA126" s="54"/>
      <c r="SLB126" s="54"/>
      <c r="SLC126" s="54"/>
      <c r="SLD126" s="54"/>
      <c r="SLE126" s="54"/>
      <c r="SLF126" s="54"/>
      <c r="SLG126" s="54"/>
      <c r="SLH126" s="54"/>
      <c r="SLI126" s="54"/>
      <c r="SLJ126" s="54"/>
      <c r="SLK126" s="54"/>
      <c r="SLL126" s="54"/>
      <c r="SLM126" s="54"/>
      <c r="SLN126" s="54"/>
      <c r="SLO126" s="54"/>
      <c r="SLP126" s="54"/>
      <c r="SLQ126" s="54"/>
      <c r="SLR126" s="54"/>
      <c r="SLS126" s="54"/>
      <c r="SLT126" s="54"/>
      <c r="SLU126" s="54"/>
      <c r="SLV126" s="54"/>
      <c r="SLW126" s="54"/>
      <c r="SLX126" s="54"/>
      <c r="SLY126" s="54"/>
      <c r="SLZ126" s="54"/>
      <c r="SMA126" s="54"/>
      <c r="SMB126" s="54"/>
      <c r="SMC126" s="54"/>
      <c r="SMD126" s="54"/>
      <c r="SME126" s="54"/>
      <c r="SMF126" s="54"/>
      <c r="SMG126" s="54"/>
      <c r="SMH126" s="54"/>
      <c r="SMI126" s="54"/>
      <c r="SMJ126" s="54"/>
      <c r="SMK126" s="54"/>
      <c r="SML126" s="54"/>
      <c r="SMM126" s="54"/>
      <c r="SMN126" s="54"/>
      <c r="SMO126" s="54"/>
      <c r="SMP126" s="54"/>
      <c r="SMQ126" s="54"/>
      <c r="SMR126" s="54"/>
      <c r="SMS126" s="54"/>
      <c r="SMT126" s="54"/>
      <c r="SMU126" s="54"/>
      <c r="SMV126" s="54"/>
      <c r="SMW126" s="54"/>
      <c r="SMX126" s="54"/>
      <c r="SMY126" s="54"/>
      <c r="SMZ126" s="54"/>
      <c r="SNA126" s="54"/>
      <c r="SNB126" s="54"/>
      <c r="SNC126" s="54"/>
      <c r="SND126" s="54"/>
      <c r="SNE126" s="54"/>
      <c r="SNF126" s="54"/>
      <c r="SNG126" s="54"/>
      <c r="SNH126" s="54"/>
      <c r="SNI126" s="54"/>
      <c r="SNJ126" s="54"/>
      <c r="SNK126" s="54"/>
      <c r="SNL126" s="54"/>
      <c r="SNM126" s="54"/>
      <c r="SNN126" s="54"/>
      <c r="SNO126" s="54"/>
      <c r="SNP126" s="54"/>
      <c r="SNQ126" s="54"/>
      <c r="SNR126" s="54"/>
      <c r="SNS126" s="54"/>
      <c r="SNT126" s="54"/>
      <c r="SNU126" s="54"/>
      <c r="SNV126" s="54"/>
      <c r="SNW126" s="54"/>
      <c r="SNX126" s="54"/>
      <c r="SNY126" s="54"/>
      <c r="SNZ126" s="54"/>
      <c r="SOA126" s="54"/>
      <c r="SOB126" s="54"/>
      <c r="SOC126" s="54"/>
      <c r="SOD126" s="54"/>
      <c r="SOE126" s="54"/>
      <c r="SOF126" s="54"/>
      <c r="SOG126" s="54"/>
      <c r="SOH126" s="54"/>
      <c r="SOI126" s="54"/>
      <c r="SOJ126" s="54"/>
      <c r="SOK126" s="54"/>
      <c r="SOL126" s="54"/>
      <c r="SOM126" s="54"/>
      <c r="SON126" s="54"/>
      <c r="SOO126" s="54"/>
      <c r="SOP126" s="54"/>
      <c r="SOQ126" s="54"/>
      <c r="SOR126" s="54"/>
      <c r="SOS126" s="54"/>
      <c r="SOT126" s="54"/>
      <c r="SOU126" s="54"/>
      <c r="SOV126" s="54"/>
      <c r="SOW126" s="54"/>
      <c r="SOX126" s="54"/>
      <c r="SOY126" s="54"/>
      <c r="SOZ126" s="54"/>
      <c r="SPA126" s="54"/>
      <c r="SPB126" s="54"/>
      <c r="SPC126" s="54"/>
      <c r="SPD126" s="54"/>
      <c r="SPE126" s="54"/>
      <c r="SPF126" s="54"/>
      <c r="SPG126" s="54"/>
      <c r="SPH126" s="54"/>
      <c r="SPI126" s="54"/>
      <c r="SPJ126" s="54"/>
      <c r="SPK126" s="54"/>
      <c r="SPL126" s="54"/>
      <c r="SPM126" s="54"/>
      <c r="SPN126" s="54"/>
      <c r="SPO126" s="54"/>
      <c r="SPP126" s="54"/>
      <c r="SPQ126" s="54"/>
      <c r="SPR126" s="54"/>
      <c r="SPS126" s="54"/>
      <c r="SPT126" s="54"/>
      <c r="SPU126" s="54"/>
      <c r="SPV126" s="54"/>
      <c r="SPW126" s="54"/>
      <c r="SPX126" s="54"/>
      <c r="SPY126" s="54"/>
      <c r="SPZ126" s="54"/>
      <c r="SQA126" s="54"/>
      <c r="SQB126" s="54"/>
      <c r="SQC126" s="54"/>
      <c r="SQD126" s="54"/>
      <c r="SQE126" s="54"/>
      <c r="SQF126" s="54"/>
      <c r="SQG126" s="54"/>
      <c r="SQH126" s="54"/>
      <c r="SQI126" s="54"/>
      <c r="SQJ126" s="54"/>
      <c r="SQK126" s="54"/>
      <c r="SQL126" s="54"/>
      <c r="SQM126" s="54"/>
      <c r="SQN126" s="54"/>
      <c r="SQO126" s="54"/>
      <c r="SQP126" s="54"/>
      <c r="SQQ126" s="54"/>
      <c r="SQR126" s="54"/>
      <c r="SQS126" s="54"/>
      <c r="SQT126" s="54"/>
      <c r="SQU126" s="54"/>
      <c r="SQV126" s="54"/>
      <c r="SQW126" s="54"/>
      <c r="SQX126" s="54"/>
      <c r="SQY126" s="54"/>
      <c r="SQZ126" s="54"/>
      <c r="SRA126" s="54"/>
      <c r="SRB126" s="54"/>
      <c r="SRC126" s="54"/>
      <c r="SRD126" s="54"/>
      <c r="SRE126" s="54"/>
      <c r="SRF126" s="54"/>
      <c r="SRG126" s="54"/>
      <c r="SRH126" s="54"/>
      <c r="SRI126" s="54"/>
      <c r="SRJ126" s="54"/>
      <c r="SRK126" s="54"/>
      <c r="SRL126" s="54"/>
      <c r="SRM126" s="54"/>
      <c r="SRN126" s="54"/>
      <c r="SRO126" s="54"/>
      <c r="SRP126" s="54"/>
      <c r="SRQ126" s="54"/>
      <c r="SRR126" s="54"/>
      <c r="SRS126" s="54"/>
      <c r="SRT126" s="54"/>
      <c r="SRU126" s="54"/>
      <c r="SRV126" s="54"/>
      <c r="SRW126" s="54"/>
      <c r="SRX126" s="54"/>
      <c r="SRY126" s="54"/>
      <c r="SRZ126" s="54"/>
      <c r="SSA126" s="54"/>
      <c r="SSB126" s="54"/>
      <c r="SSC126" s="54"/>
      <c r="SSD126" s="54"/>
      <c r="SSE126" s="54"/>
      <c r="SSF126" s="54"/>
      <c r="SSG126" s="54"/>
      <c r="SSH126" s="54"/>
      <c r="SSI126" s="54"/>
      <c r="SSJ126" s="54"/>
      <c r="SSK126" s="54"/>
      <c r="SSL126" s="54"/>
      <c r="SSM126" s="54"/>
      <c r="SSN126" s="54"/>
      <c r="SSO126" s="54"/>
      <c r="SSP126" s="54"/>
      <c r="SSQ126" s="54"/>
      <c r="SSR126" s="54"/>
      <c r="SSS126" s="54"/>
      <c r="SST126" s="54"/>
      <c r="SSU126" s="54"/>
      <c r="SSV126" s="54"/>
      <c r="SSW126" s="54"/>
      <c r="SSX126" s="54"/>
      <c r="SSY126" s="54"/>
      <c r="SSZ126" s="54"/>
      <c r="STA126" s="54"/>
      <c r="STB126" s="54"/>
      <c r="STC126" s="54"/>
      <c r="STD126" s="54"/>
      <c r="STE126" s="54"/>
      <c r="STF126" s="54"/>
      <c r="STG126" s="54"/>
      <c r="STH126" s="54"/>
      <c r="STI126" s="54"/>
      <c r="STJ126" s="54"/>
      <c r="STK126" s="54"/>
      <c r="STL126" s="54"/>
      <c r="STM126" s="54"/>
      <c r="STN126" s="54"/>
      <c r="STO126" s="54"/>
      <c r="STP126" s="54"/>
      <c r="STQ126" s="54"/>
      <c r="STR126" s="54"/>
      <c r="STS126" s="54"/>
      <c r="STT126" s="54"/>
      <c r="STU126" s="54"/>
      <c r="STV126" s="54"/>
      <c r="STW126" s="54"/>
      <c r="STX126" s="54"/>
      <c r="STY126" s="54"/>
      <c r="STZ126" s="54"/>
      <c r="SUA126" s="54"/>
      <c r="SUB126" s="54"/>
      <c r="SUC126" s="54"/>
      <c r="SUD126" s="54"/>
      <c r="SUE126" s="54"/>
      <c r="SUF126" s="54"/>
      <c r="SUG126" s="54"/>
      <c r="SUH126" s="54"/>
      <c r="SUI126" s="54"/>
      <c r="SUJ126" s="54"/>
      <c r="SUK126" s="54"/>
      <c r="SUL126" s="54"/>
      <c r="SUM126" s="54"/>
      <c r="SUN126" s="54"/>
      <c r="SUO126" s="54"/>
      <c r="SUP126" s="54"/>
      <c r="SUQ126" s="54"/>
      <c r="SUR126" s="54"/>
      <c r="SUS126" s="54"/>
      <c r="SUT126" s="54"/>
      <c r="SUU126" s="54"/>
      <c r="SUV126" s="54"/>
      <c r="SUW126" s="54"/>
      <c r="SUX126" s="54"/>
      <c r="SUY126" s="54"/>
      <c r="SUZ126" s="54"/>
      <c r="SVA126" s="54"/>
      <c r="SVB126" s="54"/>
      <c r="SVC126" s="54"/>
      <c r="SVD126" s="54"/>
      <c r="SVE126" s="54"/>
      <c r="SVF126" s="54"/>
      <c r="SVG126" s="54"/>
      <c r="SVH126" s="54"/>
      <c r="SVI126" s="54"/>
      <c r="SVJ126" s="54"/>
      <c r="SVK126" s="54"/>
      <c r="SVL126" s="54"/>
      <c r="SVM126" s="54"/>
      <c r="SVN126" s="54"/>
      <c r="SVO126" s="54"/>
      <c r="SVP126" s="54"/>
      <c r="SVQ126" s="54"/>
      <c r="SVR126" s="54"/>
      <c r="SVS126" s="54"/>
      <c r="SVT126" s="54"/>
      <c r="SVU126" s="54"/>
      <c r="SVV126" s="54"/>
      <c r="SVW126" s="54"/>
      <c r="SVX126" s="54"/>
      <c r="SVY126" s="54"/>
      <c r="SVZ126" s="54"/>
      <c r="SWA126" s="54"/>
      <c r="SWB126" s="54"/>
      <c r="SWC126" s="54"/>
      <c r="SWD126" s="54"/>
      <c r="SWE126" s="54"/>
      <c r="SWF126" s="54"/>
      <c r="SWG126" s="54"/>
      <c r="SWH126" s="54"/>
      <c r="SWI126" s="54"/>
      <c r="SWJ126" s="54"/>
      <c r="SWK126" s="54"/>
      <c r="SWL126" s="54"/>
      <c r="SWM126" s="54"/>
      <c r="SWN126" s="54"/>
      <c r="SWO126" s="54"/>
      <c r="SWP126" s="54"/>
      <c r="SWQ126" s="54"/>
      <c r="SWR126" s="54"/>
      <c r="SWS126" s="54"/>
      <c r="SWT126" s="54"/>
      <c r="SWU126" s="54"/>
      <c r="SWV126" s="54"/>
      <c r="SWW126" s="54"/>
      <c r="SWX126" s="54"/>
      <c r="SWY126" s="54"/>
      <c r="SWZ126" s="54"/>
      <c r="SXA126" s="54"/>
      <c r="SXB126" s="54"/>
      <c r="SXC126" s="54"/>
      <c r="SXD126" s="54"/>
      <c r="SXE126" s="54"/>
      <c r="SXF126" s="54"/>
      <c r="SXG126" s="54"/>
      <c r="SXH126" s="54"/>
      <c r="SXI126" s="54"/>
      <c r="SXJ126" s="54"/>
      <c r="SXK126" s="54"/>
      <c r="SXL126" s="54"/>
      <c r="SXM126" s="54"/>
      <c r="SXN126" s="54"/>
      <c r="SXO126" s="54"/>
      <c r="SXP126" s="54"/>
      <c r="SXQ126" s="54"/>
      <c r="SXR126" s="54"/>
      <c r="SXS126" s="54"/>
      <c r="SXT126" s="54"/>
      <c r="SXU126" s="54"/>
      <c r="SXV126" s="54"/>
      <c r="SXW126" s="54"/>
      <c r="SXX126" s="54"/>
      <c r="SXY126" s="54"/>
      <c r="SXZ126" s="54"/>
      <c r="SYA126" s="54"/>
      <c r="SYB126" s="54"/>
      <c r="SYC126" s="54"/>
      <c r="SYD126" s="54"/>
      <c r="SYE126" s="54"/>
      <c r="SYF126" s="54"/>
      <c r="SYG126" s="54"/>
      <c r="SYH126" s="54"/>
      <c r="SYI126" s="54"/>
      <c r="SYJ126" s="54"/>
      <c r="SYK126" s="54"/>
      <c r="SYL126" s="54"/>
      <c r="SYM126" s="54"/>
      <c r="SYN126" s="54"/>
      <c r="SYO126" s="54"/>
      <c r="SYP126" s="54"/>
      <c r="SYQ126" s="54"/>
      <c r="SYR126" s="54"/>
      <c r="SYS126" s="54"/>
      <c r="SYT126" s="54"/>
      <c r="SYU126" s="54"/>
      <c r="SYV126" s="54"/>
      <c r="SYW126" s="54"/>
      <c r="SYX126" s="54"/>
      <c r="SYY126" s="54"/>
      <c r="SYZ126" s="54"/>
      <c r="SZA126" s="54"/>
      <c r="SZB126" s="54"/>
      <c r="SZC126" s="54"/>
      <c r="SZD126" s="54"/>
      <c r="SZE126" s="54"/>
      <c r="SZF126" s="54"/>
      <c r="SZG126" s="54"/>
      <c r="SZH126" s="54"/>
      <c r="SZI126" s="54"/>
      <c r="SZJ126" s="54"/>
      <c r="SZK126" s="54"/>
      <c r="SZL126" s="54"/>
      <c r="SZM126" s="54"/>
      <c r="SZN126" s="54"/>
      <c r="SZO126" s="54"/>
      <c r="SZP126" s="54"/>
      <c r="SZQ126" s="54"/>
      <c r="SZR126" s="54"/>
      <c r="SZS126" s="54"/>
      <c r="SZT126" s="54"/>
      <c r="SZU126" s="54"/>
      <c r="SZV126" s="54"/>
      <c r="SZW126" s="54"/>
      <c r="SZX126" s="54"/>
      <c r="SZY126" s="54"/>
      <c r="SZZ126" s="54"/>
      <c r="TAA126" s="54"/>
      <c r="TAB126" s="54"/>
      <c r="TAC126" s="54"/>
      <c r="TAD126" s="54"/>
      <c r="TAE126" s="54"/>
      <c r="TAF126" s="54"/>
      <c r="TAG126" s="54"/>
      <c r="TAH126" s="54"/>
      <c r="TAI126" s="54"/>
      <c r="TAJ126" s="54"/>
      <c r="TAK126" s="54"/>
      <c r="TAL126" s="54"/>
      <c r="TAM126" s="54"/>
      <c r="TAN126" s="54"/>
      <c r="TAO126" s="54"/>
      <c r="TAP126" s="54"/>
      <c r="TAQ126" s="54"/>
      <c r="TAR126" s="54"/>
      <c r="TAS126" s="54"/>
      <c r="TAT126" s="54"/>
      <c r="TAU126" s="54"/>
      <c r="TAV126" s="54"/>
      <c r="TAW126" s="54"/>
      <c r="TAX126" s="54"/>
      <c r="TAY126" s="54"/>
      <c r="TAZ126" s="54"/>
      <c r="TBA126" s="54"/>
      <c r="TBB126" s="54"/>
      <c r="TBC126" s="54"/>
      <c r="TBD126" s="54"/>
      <c r="TBE126" s="54"/>
      <c r="TBF126" s="54"/>
      <c r="TBG126" s="54"/>
      <c r="TBH126" s="54"/>
      <c r="TBI126" s="54"/>
      <c r="TBJ126" s="54"/>
      <c r="TBK126" s="54"/>
      <c r="TBL126" s="54"/>
      <c r="TBM126" s="54"/>
      <c r="TBN126" s="54"/>
      <c r="TBO126" s="54"/>
      <c r="TBP126" s="54"/>
      <c r="TBQ126" s="54"/>
      <c r="TBR126" s="54"/>
      <c r="TBS126" s="54"/>
      <c r="TBT126" s="54"/>
      <c r="TBU126" s="54"/>
      <c r="TBV126" s="54"/>
      <c r="TBW126" s="54"/>
      <c r="TBX126" s="54"/>
      <c r="TBY126" s="54"/>
      <c r="TBZ126" s="54"/>
      <c r="TCA126" s="54"/>
      <c r="TCB126" s="54"/>
      <c r="TCC126" s="54"/>
      <c r="TCD126" s="54"/>
      <c r="TCE126" s="54"/>
      <c r="TCF126" s="54"/>
      <c r="TCG126" s="54"/>
      <c r="TCH126" s="54"/>
      <c r="TCI126" s="54"/>
      <c r="TCJ126" s="54"/>
      <c r="TCK126" s="54"/>
      <c r="TCL126" s="54"/>
      <c r="TCM126" s="54"/>
      <c r="TCN126" s="54"/>
      <c r="TCO126" s="54"/>
      <c r="TCP126" s="54"/>
      <c r="TCQ126" s="54"/>
      <c r="TCR126" s="54"/>
      <c r="TCS126" s="54"/>
      <c r="TCT126" s="54"/>
      <c r="TCU126" s="54"/>
      <c r="TCV126" s="54"/>
      <c r="TCW126" s="54"/>
      <c r="TCX126" s="54"/>
      <c r="TCY126" s="54"/>
      <c r="TCZ126" s="54"/>
      <c r="TDA126" s="54"/>
      <c r="TDB126" s="54"/>
      <c r="TDC126" s="54"/>
      <c r="TDD126" s="54"/>
      <c r="TDE126" s="54"/>
      <c r="TDF126" s="54"/>
      <c r="TDG126" s="54"/>
      <c r="TDH126" s="54"/>
      <c r="TDI126" s="54"/>
      <c r="TDJ126" s="54"/>
      <c r="TDK126" s="54"/>
      <c r="TDL126" s="54"/>
      <c r="TDM126" s="54"/>
      <c r="TDN126" s="54"/>
      <c r="TDO126" s="54"/>
      <c r="TDP126" s="54"/>
      <c r="TDQ126" s="54"/>
      <c r="TDR126" s="54"/>
      <c r="TDS126" s="54"/>
      <c r="TDT126" s="54"/>
      <c r="TDU126" s="54"/>
      <c r="TDV126" s="54"/>
      <c r="TDW126" s="54"/>
      <c r="TDX126" s="54"/>
      <c r="TDY126" s="54"/>
      <c r="TDZ126" s="54"/>
      <c r="TEA126" s="54"/>
      <c r="TEB126" s="54"/>
      <c r="TEC126" s="54"/>
      <c r="TED126" s="54"/>
      <c r="TEE126" s="54"/>
      <c r="TEF126" s="54"/>
      <c r="TEG126" s="54"/>
      <c r="TEH126" s="54"/>
      <c r="TEI126" s="54"/>
      <c r="TEJ126" s="54"/>
      <c r="TEK126" s="54"/>
      <c r="TEL126" s="54"/>
      <c r="TEM126" s="54"/>
      <c r="TEN126" s="54"/>
      <c r="TEO126" s="54"/>
      <c r="TEP126" s="54"/>
      <c r="TEQ126" s="54"/>
      <c r="TER126" s="54"/>
      <c r="TES126" s="54"/>
      <c r="TET126" s="54"/>
      <c r="TEU126" s="54"/>
      <c r="TEV126" s="54"/>
      <c r="TEW126" s="54"/>
      <c r="TEX126" s="54"/>
      <c r="TEY126" s="54"/>
      <c r="TEZ126" s="54"/>
      <c r="TFA126" s="54"/>
      <c r="TFB126" s="54"/>
      <c r="TFC126" s="54"/>
      <c r="TFD126" s="54"/>
      <c r="TFE126" s="54"/>
      <c r="TFF126" s="54"/>
      <c r="TFG126" s="54"/>
      <c r="TFH126" s="54"/>
      <c r="TFI126" s="54"/>
      <c r="TFJ126" s="54"/>
      <c r="TFK126" s="54"/>
      <c r="TFL126" s="54"/>
      <c r="TFM126" s="54"/>
      <c r="TFN126" s="54"/>
      <c r="TFO126" s="54"/>
      <c r="TFP126" s="54"/>
      <c r="TFQ126" s="54"/>
      <c r="TFR126" s="54"/>
      <c r="TFS126" s="54"/>
      <c r="TFT126" s="54"/>
      <c r="TFU126" s="54"/>
      <c r="TFV126" s="54"/>
      <c r="TFW126" s="54"/>
      <c r="TFX126" s="54"/>
      <c r="TFY126" s="54"/>
      <c r="TFZ126" s="54"/>
      <c r="TGA126" s="54"/>
      <c r="TGB126" s="54"/>
      <c r="TGC126" s="54"/>
      <c r="TGD126" s="54"/>
      <c r="TGE126" s="54"/>
      <c r="TGF126" s="54"/>
      <c r="TGG126" s="54"/>
      <c r="TGH126" s="54"/>
      <c r="TGI126" s="54"/>
      <c r="TGJ126" s="54"/>
      <c r="TGK126" s="54"/>
      <c r="TGL126" s="54"/>
      <c r="TGM126" s="54"/>
      <c r="TGN126" s="54"/>
      <c r="TGO126" s="54"/>
      <c r="TGP126" s="54"/>
      <c r="TGQ126" s="54"/>
      <c r="TGR126" s="54"/>
      <c r="TGS126" s="54"/>
      <c r="TGT126" s="54"/>
      <c r="TGU126" s="54"/>
      <c r="TGV126" s="54"/>
      <c r="TGW126" s="54"/>
      <c r="TGX126" s="54"/>
      <c r="TGY126" s="54"/>
      <c r="TGZ126" s="54"/>
      <c r="THA126" s="54"/>
      <c r="THB126" s="54"/>
      <c r="THC126" s="54"/>
      <c r="THD126" s="54"/>
      <c r="THE126" s="54"/>
      <c r="THF126" s="54"/>
      <c r="THG126" s="54"/>
      <c r="THH126" s="54"/>
      <c r="THI126" s="54"/>
      <c r="THJ126" s="54"/>
      <c r="THK126" s="54"/>
      <c r="THL126" s="54"/>
      <c r="THM126" s="54"/>
      <c r="THN126" s="54"/>
      <c r="THO126" s="54"/>
      <c r="THP126" s="54"/>
      <c r="THQ126" s="54"/>
      <c r="THR126" s="54"/>
      <c r="THS126" s="54"/>
      <c r="THT126" s="54"/>
      <c r="THU126" s="54"/>
      <c r="THV126" s="54"/>
      <c r="THW126" s="54"/>
      <c r="THX126" s="54"/>
      <c r="THY126" s="54"/>
      <c r="THZ126" s="54"/>
      <c r="TIA126" s="54"/>
      <c r="TIB126" s="54"/>
      <c r="TIC126" s="54"/>
      <c r="TID126" s="54"/>
      <c r="TIE126" s="54"/>
      <c r="TIF126" s="54"/>
      <c r="TIG126" s="54"/>
      <c r="TIH126" s="54"/>
      <c r="TII126" s="54"/>
      <c r="TIJ126" s="54"/>
      <c r="TIK126" s="54"/>
      <c r="TIL126" s="54"/>
      <c r="TIM126" s="54"/>
      <c r="TIN126" s="54"/>
      <c r="TIO126" s="54"/>
      <c r="TIP126" s="54"/>
      <c r="TIQ126" s="54"/>
      <c r="TIR126" s="54"/>
      <c r="TIS126" s="54"/>
      <c r="TIT126" s="54"/>
      <c r="TIU126" s="54"/>
      <c r="TIV126" s="54"/>
      <c r="TIW126" s="54"/>
      <c r="TIX126" s="54"/>
      <c r="TIY126" s="54"/>
      <c r="TIZ126" s="54"/>
      <c r="TJA126" s="54"/>
      <c r="TJB126" s="54"/>
      <c r="TJC126" s="54"/>
      <c r="TJD126" s="54"/>
      <c r="TJE126" s="54"/>
      <c r="TJF126" s="54"/>
      <c r="TJG126" s="54"/>
      <c r="TJH126" s="54"/>
      <c r="TJI126" s="54"/>
      <c r="TJJ126" s="54"/>
      <c r="TJK126" s="54"/>
      <c r="TJL126" s="54"/>
      <c r="TJM126" s="54"/>
      <c r="TJN126" s="54"/>
      <c r="TJO126" s="54"/>
      <c r="TJP126" s="54"/>
      <c r="TJQ126" s="54"/>
      <c r="TJR126" s="54"/>
      <c r="TJS126" s="54"/>
      <c r="TJT126" s="54"/>
      <c r="TJU126" s="54"/>
      <c r="TJV126" s="54"/>
      <c r="TJW126" s="54"/>
      <c r="TJX126" s="54"/>
      <c r="TJY126" s="54"/>
      <c r="TJZ126" s="54"/>
      <c r="TKA126" s="54"/>
      <c r="TKB126" s="54"/>
      <c r="TKC126" s="54"/>
      <c r="TKD126" s="54"/>
      <c r="TKE126" s="54"/>
      <c r="TKF126" s="54"/>
      <c r="TKG126" s="54"/>
      <c r="TKH126" s="54"/>
      <c r="TKI126" s="54"/>
      <c r="TKJ126" s="54"/>
      <c r="TKK126" s="54"/>
      <c r="TKL126" s="54"/>
      <c r="TKM126" s="54"/>
      <c r="TKN126" s="54"/>
      <c r="TKO126" s="54"/>
      <c r="TKP126" s="54"/>
      <c r="TKQ126" s="54"/>
      <c r="TKR126" s="54"/>
      <c r="TKS126" s="54"/>
      <c r="TKT126" s="54"/>
      <c r="TKU126" s="54"/>
      <c r="TKV126" s="54"/>
      <c r="TKW126" s="54"/>
      <c r="TKX126" s="54"/>
      <c r="TKY126" s="54"/>
      <c r="TKZ126" s="54"/>
      <c r="TLA126" s="54"/>
      <c r="TLB126" s="54"/>
      <c r="TLC126" s="54"/>
      <c r="TLD126" s="54"/>
      <c r="TLE126" s="54"/>
      <c r="TLF126" s="54"/>
      <c r="TLG126" s="54"/>
      <c r="TLH126" s="54"/>
      <c r="TLI126" s="54"/>
      <c r="TLJ126" s="54"/>
      <c r="TLK126" s="54"/>
      <c r="TLL126" s="54"/>
      <c r="TLM126" s="54"/>
      <c r="TLN126" s="54"/>
      <c r="TLO126" s="54"/>
      <c r="TLP126" s="54"/>
      <c r="TLQ126" s="54"/>
      <c r="TLR126" s="54"/>
      <c r="TLS126" s="54"/>
      <c r="TLT126" s="54"/>
      <c r="TLU126" s="54"/>
      <c r="TLV126" s="54"/>
      <c r="TLW126" s="54"/>
      <c r="TLX126" s="54"/>
      <c r="TLY126" s="54"/>
      <c r="TLZ126" s="54"/>
      <c r="TMA126" s="54"/>
      <c r="TMB126" s="54"/>
      <c r="TMC126" s="54"/>
      <c r="TMD126" s="54"/>
      <c r="TME126" s="54"/>
      <c r="TMF126" s="54"/>
      <c r="TMG126" s="54"/>
      <c r="TMH126" s="54"/>
      <c r="TMI126" s="54"/>
      <c r="TMJ126" s="54"/>
      <c r="TMK126" s="54"/>
      <c r="TML126" s="54"/>
      <c r="TMM126" s="54"/>
      <c r="TMN126" s="54"/>
      <c r="TMO126" s="54"/>
      <c r="TMP126" s="54"/>
      <c r="TMQ126" s="54"/>
      <c r="TMR126" s="54"/>
      <c r="TMS126" s="54"/>
      <c r="TMT126" s="54"/>
      <c r="TMU126" s="54"/>
      <c r="TMV126" s="54"/>
      <c r="TMW126" s="54"/>
      <c r="TMX126" s="54"/>
      <c r="TMY126" s="54"/>
      <c r="TMZ126" s="54"/>
      <c r="TNA126" s="54"/>
      <c r="TNB126" s="54"/>
      <c r="TNC126" s="54"/>
      <c r="TND126" s="54"/>
      <c r="TNE126" s="54"/>
      <c r="TNF126" s="54"/>
      <c r="TNG126" s="54"/>
      <c r="TNH126" s="54"/>
      <c r="TNI126" s="54"/>
      <c r="TNJ126" s="54"/>
      <c r="TNK126" s="54"/>
      <c r="TNL126" s="54"/>
      <c r="TNM126" s="54"/>
      <c r="TNN126" s="54"/>
      <c r="TNO126" s="54"/>
      <c r="TNP126" s="54"/>
      <c r="TNQ126" s="54"/>
      <c r="TNR126" s="54"/>
      <c r="TNS126" s="54"/>
      <c r="TNT126" s="54"/>
      <c r="TNU126" s="54"/>
      <c r="TNV126" s="54"/>
      <c r="TNW126" s="54"/>
      <c r="TNX126" s="54"/>
      <c r="TNY126" s="54"/>
      <c r="TNZ126" s="54"/>
      <c r="TOA126" s="54"/>
      <c r="TOB126" s="54"/>
      <c r="TOC126" s="54"/>
      <c r="TOD126" s="54"/>
      <c r="TOE126" s="54"/>
      <c r="TOF126" s="54"/>
      <c r="TOG126" s="54"/>
      <c r="TOH126" s="54"/>
      <c r="TOI126" s="54"/>
      <c r="TOJ126" s="54"/>
      <c r="TOK126" s="54"/>
      <c r="TOL126" s="54"/>
      <c r="TOM126" s="54"/>
      <c r="TON126" s="54"/>
      <c r="TOO126" s="54"/>
      <c r="TOP126" s="54"/>
      <c r="TOQ126" s="54"/>
      <c r="TOR126" s="54"/>
      <c r="TOS126" s="54"/>
      <c r="TOT126" s="54"/>
      <c r="TOU126" s="54"/>
      <c r="TOV126" s="54"/>
      <c r="TOW126" s="54"/>
      <c r="TOX126" s="54"/>
      <c r="TOY126" s="54"/>
      <c r="TOZ126" s="54"/>
      <c r="TPA126" s="54"/>
      <c r="TPB126" s="54"/>
      <c r="TPC126" s="54"/>
      <c r="TPD126" s="54"/>
      <c r="TPE126" s="54"/>
      <c r="TPF126" s="54"/>
      <c r="TPG126" s="54"/>
      <c r="TPH126" s="54"/>
      <c r="TPI126" s="54"/>
      <c r="TPJ126" s="54"/>
      <c r="TPK126" s="54"/>
      <c r="TPL126" s="54"/>
      <c r="TPM126" s="54"/>
      <c r="TPN126" s="54"/>
      <c r="TPO126" s="54"/>
      <c r="TPP126" s="54"/>
      <c r="TPQ126" s="54"/>
      <c r="TPR126" s="54"/>
      <c r="TPS126" s="54"/>
      <c r="TPT126" s="54"/>
      <c r="TPU126" s="54"/>
      <c r="TPV126" s="54"/>
      <c r="TPW126" s="54"/>
      <c r="TPX126" s="54"/>
      <c r="TPY126" s="54"/>
      <c r="TPZ126" s="54"/>
      <c r="TQA126" s="54"/>
      <c r="TQB126" s="54"/>
      <c r="TQC126" s="54"/>
      <c r="TQD126" s="54"/>
      <c r="TQE126" s="54"/>
      <c r="TQF126" s="54"/>
      <c r="TQG126" s="54"/>
      <c r="TQH126" s="54"/>
      <c r="TQI126" s="54"/>
      <c r="TQJ126" s="54"/>
      <c r="TQK126" s="54"/>
      <c r="TQL126" s="54"/>
      <c r="TQM126" s="54"/>
      <c r="TQN126" s="54"/>
      <c r="TQO126" s="54"/>
      <c r="TQP126" s="54"/>
      <c r="TQQ126" s="54"/>
      <c r="TQR126" s="54"/>
      <c r="TQS126" s="54"/>
      <c r="TQT126" s="54"/>
      <c r="TQU126" s="54"/>
      <c r="TQV126" s="54"/>
      <c r="TQW126" s="54"/>
      <c r="TQX126" s="54"/>
      <c r="TQY126" s="54"/>
      <c r="TQZ126" s="54"/>
      <c r="TRA126" s="54"/>
      <c r="TRB126" s="54"/>
      <c r="TRC126" s="54"/>
      <c r="TRD126" s="54"/>
      <c r="TRE126" s="54"/>
      <c r="TRF126" s="54"/>
      <c r="TRG126" s="54"/>
      <c r="TRH126" s="54"/>
      <c r="TRI126" s="54"/>
      <c r="TRJ126" s="54"/>
      <c r="TRK126" s="54"/>
      <c r="TRL126" s="54"/>
      <c r="TRM126" s="54"/>
      <c r="TRN126" s="54"/>
      <c r="TRO126" s="54"/>
      <c r="TRP126" s="54"/>
      <c r="TRQ126" s="54"/>
      <c r="TRR126" s="54"/>
      <c r="TRS126" s="54"/>
      <c r="TRT126" s="54"/>
      <c r="TRU126" s="54"/>
      <c r="TRV126" s="54"/>
      <c r="TRW126" s="54"/>
      <c r="TRX126" s="54"/>
      <c r="TRY126" s="54"/>
      <c r="TRZ126" s="54"/>
      <c r="TSA126" s="54"/>
      <c r="TSB126" s="54"/>
      <c r="TSC126" s="54"/>
      <c r="TSD126" s="54"/>
      <c r="TSE126" s="54"/>
      <c r="TSF126" s="54"/>
      <c r="TSG126" s="54"/>
      <c r="TSH126" s="54"/>
      <c r="TSI126" s="54"/>
      <c r="TSJ126" s="54"/>
      <c r="TSK126" s="54"/>
      <c r="TSL126" s="54"/>
      <c r="TSM126" s="54"/>
      <c r="TSN126" s="54"/>
      <c r="TSO126" s="54"/>
      <c r="TSP126" s="54"/>
      <c r="TSQ126" s="54"/>
      <c r="TSR126" s="54"/>
      <c r="TSS126" s="54"/>
      <c r="TST126" s="54"/>
      <c r="TSU126" s="54"/>
      <c r="TSV126" s="54"/>
      <c r="TSW126" s="54"/>
      <c r="TSX126" s="54"/>
      <c r="TSY126" s="54"/>
      <c r="TSZ126" s="54"/>
      <c r="TTA126" s="54"/>
      <c r="TTB126" s="54"/>
      <c r="TTC126" s="54"/>
      <c r="TTD126" s="54"/>
      <c r="TTE126" s="54"/>
      <c r="TTF126" s="54"/>
      <c r="TTG126" s="54"/>
      <c r="TTH126" s="54"/>
      <c r="TTI126" s="54"/>
      <c r="TTJ126" s="54"/>
      <c r="TTK126" s="54"/>
      <c r="TTL126" s="54"/>
      <c r="TTM126" s="54"/>
      <c r="TTN126" s="54"/>
      <c r="TTO126" s="54"/>
      <c r="TTP126" s="54"/>
      <c r="TTQ126" s="54"/>
      <c r="TTR126" s="54"/>
      <c r="TTS126" s="54"/>
      <c r="TTT126" s="54"/>
      <c r="TTU126" s="54"/>
      <c r="TTV126" s="54"/>
      <c r="TTW126" s="54"/>
      <c r="TTX126" s="54"/>
      <c r="TTY126" s="54"/>
      <c r="TTZ126" s="54"/>
      <c r="TUA126" s="54"/>
      <c r="TUB126" s="54"/>
      <c r="TUC126" s="54"/>
      <c r="TUD126" s="54"/>
      <c r="TUE126" s="54"/>
      <c r="TUF126" s="54"/>
      <c r="TUG126" s="54"/>
      <c r="TUH126" s="54"/>
      <c r="TUI126" s="54"/>
      <c r="TUJ126" s="54"/>
      <c r="TUK126" s="54"/>
      <c r="TUL126" s="54"/>
      <c r="TUM126" s="54"/>
      <c r="TUN126" s="54"/>
      <c r="TUO126" s="54"/>
      <c r="TUP126" s="54"/>
      <c r="TUQ126" s="54"/>
      <c r="TUR126" s="54"/>
      <c r="TUS126" s="54"/>
      <c r="TUT126" s="54"/>
      <c r="TUU126" s="54"/>
      <c r="TUV126" s="54"/>
      <c r="TUW126" s="54"/>
      <c r="TUX126" s="54"/>
      <c r="TUY126" s="54"/>
      <c r="TUZ126" s="54"/>
      <c r="TVA126" s="54"/>
      <c r="TVB126" s="54"/>
      <c r="TVC126" s="54"/>
      <c r="TVD126" s="54"/>
      <c r="TVE126" s="54"/>
      <c r="TVF126" s="54"/>
      <c r="TVG126" s="54"/>
      <c r="TVH126" s="54"/>
      <c r="TVI126" s="54"/>
      <c r="TVJ126" s="54"/>
      <c r="TVK126" s="54"/>
      <c r="TVL126" s="54"/>
      <c r="TVM126" s="54"/>
      <c r="TVN126" s="54"/>
      <c r="TVO126" s="54"/>
      <c r="TVP126" s="54"/>
      <c r="TVQ126" s="54"/>
      <c r="TVR126" s="54"/>
      <c r="TVS126" s="54"/>
      <c r="TVT126" s="54"/>
      <c r="TVU126" s="54"/>
      <c r="TVV126" s="54"/>
      <c r="TVW126" s="54"/>
      <c r="TVX126" s="54"/>
      <c r="TVY126" s="54"/>
      <c r="TVZ126" s="54"/>
      <c r="TWA126" s="54"/>
      <c r="TWB126" s="54"/>
      <c r="TWC126" s="54"/>
      <c r="TWD126" s="54"/>
      <c r="TWE126" s="54"/>
      <c r="TWF126" s="54"/>
      <c r="TWG126" s="54"/>
      <c r="TWH126" s="54"/>
      <c r="TWI126" s="54"/>
      <c r="TWJ126" s="54"/>
      <c r="TWK126" s="54"/>
      <c r="TWL126" s="54"/>
      <c r="TWM126" s="54"/>
      <c r="TWN126" s="54"/>
      <c r="TWO126" s="54"/>
      <c r="TWP126" s="54"/>
      <c r="TWQ126" s="54"/>
      <c r="TWR126" s="54"/>
      <c r="TWS126" s="54"/>
      <c r="TWT126" s="54"/>
      <c r="TWU126" s="54"/>
      <c r="TWV126" s="54"/>
      <c r="TWW126" s="54"/>
      <c r="TWX126" s="54"/>
      <c r="TWY126" s="54"/>
      <c r="TWZ126" s="54"/>
      <c r="TXA126" s="54"/>
      <c r="TXB126" s="54"/>
      <c r="TXC126" s="54"/>
      <c r="TXD126" s="54"/>
      <c r="TXE126" s="54"/>
      <c r="TXF126" s="54"/>
      <c r="TXG126" s="54"/>
      <c r="TXH126" s="54"/>
      <c r="TXI126" s="54"/>
      <c r="TXJ126" s="54"/>
      <c r="TXK126" s="54"/>
      <c r="TXL126" s="54"/>
      <c r="TXM126" s="54"/>
      <c r="TXN126" s="54"/>
      <c r="TXO126" s="54"/>
      <c r="TXP126" s="54"/>
      <c r="TXQ126" s="54"/>
      <c r="TXR126" s="54"/>
      <c r="TXS126" s="54"/>
      <c r="TXT126" s="54"/>
      <c r="TXU126" s="54"/>
      <c r="TXV126" s="54"/>
      <c r="TXW126" s="54"/>
      <c r="TXX126" s="54"/>
      <c r="TXY126" s="54"/>
      <c r="TXZ126" s="54"/>
      <c r="TYA126" s="54"/>
      <c r="TYB126" s="54"/>
      <c r="TYC126" s="54"/>
      <c r="TYD126" s="54"/>
      <c r="TYE126" s="54"/>
      <c r="TYF126" s="54"/>
      <c r="TYG126" s="54"/>
      <c r="TYH126" s="54"/>
      <c r="TYI126" s="54"/>
      <c r="TYJ126" s="54"/>
      <c r="TYK126" s="54"/>
      <c r="TYL126" s="54"/>
      <c r="TYM126" s="54"/>
      <c r="TYN126" s="54"/>
      <c r="TYO126" s="54"/>
      <c r="TYP126" s="54"/>
      <c r="TYQ126" s="54"/>
      <c r="TYR126" s="54"/>
      <c r="TYS126" s="54"/>
      <c r="TYT126" s="54"/>
      <c r="TYU126" s="54"/>
      <c r="TYV126" s="54"/>
      <c r="TYW126" s="54"/>
      <c r="TYX126" s="54"/>
      <c r="TYY126" s="54"/>
      <c r="TYZ126" s="54"/>
      <c r="TZA126" s="54"/>
      <c r="TZB126" s="54"/>
      <c r="TZC126" s="54"/>
      <c r="TZD126" s="54"/>
      <c r="TZE126" s="54"/>
      <c r="TZF126" s="54"/>
      <c r="TZG126" s="54"/>
      <c r="TZH126" s="54"/>
      <c r="TZI126" s="54"/>
      <c r="TZJ126" s="54"/>
      <c r="TZK126" s="54"/>
      <c r="TZL126" s="54"/>
      <c r="TZM126" s="54"/>
      <c r="TZN126" s="54"/>
      <c r="TZO126" s="54"/>
      <c r="TZP126" s="54"/>
      <c r="TZQ126" s="54"/>
      <c r="TZR126" s="54"/>
      <c r="TZS126" s="54"/>
      <c r="TZT126" s="54"/>
      <c r="TZU126" s="54"/>
      <c r="TZV126" s="54"/>
      <c r="TZW126" s="54"/>
      <c r="TZX126" s="54"/>
      <c r="TZY126" s="54"/>
      <c r="TZZ126" s="54"/>
      <c r="UAA126" s="54"/>
      <c r="UAB126" s="54"/>
      <c r="UAC126" s="54"/>
      <c r="UAD126" s="54"/>
      <c r="UAE126" s="54"/>
      <c r="UAF126" s="54"/>
      <c r="UAG126" s="54"/>
      <c r="UAH126" s="54"/>
      <c r="UAI126" s="54"/>
      <c r="UAJ126" s="54"/>
      <c r="UAK126" s="54"/>
      <c r="UAL126" s="54"/>
      <c r="UAM126" s="54"/>
      <c r="UAN126" s="54"/>
      <c r="UAO126" s="54"/>
      <c r="UAP126" s="54"/>
      <c r="UAQ126" s="54"/>
      <c r="UAR126" s="54"/>
      <c r="UAS126" s="54"/>
      <c r="UAT126" s="54"/>
      <c r="UAU126" s="54"/>
      <c r="UAV126" s="54"/>
      <c r="UAW126" s="54"/>
      <c r="UAX126" s="54"/>
      <c r="UAY126" s="54"/>
      <c r="UAZ126" s="54"/>
      <c r="UBA126" s="54"/>
      <c r="UBB126" s="54"/>
      <c r="UBC126" s="54"/>
      <c r="UBD126" s="54"/>
      <c r="UBE126" s="54"/>
      <c r="UBF126" s="54"/>
      <c r="UBG126" s="54"/>
      <c r="UBH126" s="54"/>
      <c r="UBI126" s="54"/>
      <c r="UBJ126" s="54"/>
      <c r="UBK126" s="54"/>
      <c r="UBL126" s="54"/>
      <c r="UBM126" s="54"/>
      <c r="UBN126" s="54"/>
      <c r="UBO126" s="54"/>
      <c r="UBP126" s="54"/>
      <c r="UBQ126" s="54"/>
      <c r="UBR126" s="54"/>
      <c r="UBS126" s="54"/>
      <c r="UBT126" s="54"/>
      <c r="UBU126" s="54"/>
      <c r="UBV126" s="54"/>
      <c r="UBW126" s="54"/>
      <c r="UBX126" s="54"/>
      <c r="UBY126" s="54"/>
      <c r="UBZ126" s="54"/>
      <c r="UCA126" s="54"/>
      <c r="UCB126" s="54"/>
      <c r="UCC126" s="54"/>
      <c r="UCD126" s="54"/>
      <c r="UCE126" s="54"/>
      <c r="UCF126" s="54"/>
      <c r="UCG126" s="54"/>
      <c r="UCH126" s="54"/>
      <c r="UCI126" s="54"/>
      <c r="UCJ126" s="54"/>
      <c r="UCK126" s="54"/>
      <c r="UCL126" s="54"/>
      <c r="UCM126" s="54"/>
      <c r="UCN126" s="54"/>
      <c r="UCO126" s="54"/>
      <c r="UCP126" s="54"/>
      <c r="UCQ126" s="54"/>
      <c r="UCR126" s="54"/>
      <c r="UCS126" s="54"/>
      <c r="UCT126" s="54"/>
      <c r="UCU126" s="54"/>
      <c r="UCV126" s="54"/>
      <c r="UCW126" s="54"/>
      <c r="UCX126" s="54"/>
      <c r="UCY126" s="54"/>
      <c r="UCZ126" s="54"/>
      <c r="UDA126" s="54"/>
      <c r="UDB126" s="54"/>
      <c r="UDC126" s="54"/>
      <c r="UDD126" s="54"/>
      <c r="UDE126" s="54"/>
      <c r="UDF126" s="54"/>
      <c r="UDG126" s="54"/>
      <c r="UDH126" s="54"/>
      <c r="UDI126" s="54"/>
      <c r="UDJ126" s="54"/>
      <c r="UDK126" s="54"/>
      <c r="UDL126" s="54"/>
      <c r="UDM126" s="54"/>
      <c r="UDN126" s="54"/>
      <c r="UDO126" s="54"/>
      <c r="UDP126" s="54"/>
      <c r="UDQ126" s="54"/>
      <c r="UDR126" s="54"/>
      <c r="UDS126" s="54"/>
      <c r="UDT126" s="54"/>
      <c r="UDU126" s="54"/>
      <c r="UDV126" s="54"/>
      <c r="UDW126" s="54"/>
      <c r="UDX126" s="54"/>
      <c r="UDY126" s="54"/>
      <c r="UDZ126" s="54"/>
      <c r="UEA126" s="54"/>
      <c r="UEB126" s="54"/>
      <c r="UEC126" s="54"/>
      <c r="UED126" s="54"/>
      <c r="UEE126" s="54"/>
      <c r="UEF126" s="54"/>
      <c r="UEG126" s="54"/>
      <c r="UEH126" s="54"/>
      <c r="UEI126" s="54"/>
      <c r="UEJ126" s="54"/>
      <c r="UEK126" s="54"/>
      <c r="UEL126" s="54"/>
      <c r="UEM126" s="54"/>
      <c r="UEN126" s="54"/>
      <c r="UEO126" s="54"/>
      <c r="UEP126" s="54"/>
      <c r="UEQ126" s="54"/>
      <c r="UER126" s="54"/>
      <c r="UES126" s="54"/>
      <c r="UET126" s="54"/>
      <c r="UEU126" s="54"/>
      <c r="UEV126" s="54"/>
      <c r="UEW126" s="54"/>
      <c r="UEX126" s="54"/>
      <c r="UEY126" s="54"/>
      <c r="UEZ126" s="54"/>
      <c r="UFA126" s="54"/>
      <c r="UFB126" s="54"/>
      <c r="UFC126" s="54"/>
      <c r="UFD126" s="54"/>
      <c r="UFE126" s="54"/>
      <c r="UFF126" s="54"/>
      <c r="UFG126" s="54"/>
      <c r="UFH126" s="54"/>
      <c r="UFI126" s="54"/>
      <c r="UFJ126" s="54"/>
      <c r="UFK126" s="54"/>
      <c r="UFL126" s="54"/>
      <c r="UFM126" s="54"/>
      <c r="UFN126" s="54"/>
      <c r="UFO126" s="54"/>
      <c r="UFP126" s="54"/>
      <c r="UFQ126" s="54"/>
      <c r="UFR126" s="54"/>
      <c r="UFS126" s="54"/>
      <c r="UFT126" s="54"/>
      <c r="UFU126" s="54"/>
      <c r="UFV126" s="54"/>
      <c r="UFW126" s="54"/>
      <c r="UFX126" s="54"/>
      <c r="UFY126" s="54"/>
      <c r="UFZ126" s="54"/>
      <c r="UGA126" s="54"/>
      <c r="UGB126" s="54"/>
      <c r="UGC126" s="54"/>
      <c r="UGD126" s="54"/>
      <c r="UGE126" s="54"/>
      <c r="UGF126" s="54"/>
      <c r="UGG126" s="54"/>
      <c r="UGH126" s="54"/>
      <c r="UGI126" s="54"/>
      <c r="UGJ126" s="54"/>
      <c r="UGK126" s="54"/>
      <c r="UGL126" s="54"/>
      <c r="UGM126" s="54"/>
      <c r="UGN126" s="54"/>
      <c r="UGO126" s="54"/>
      <c r="UGP126" s="54"/>
      <c r="UGQ126" s="54"/>
      <c r="UGR126" s="54"/>
      <c r="UGS126" s="54"/>
      <c r="UGT126" s="54"/>
      <c r="UGU126" s="54"/>
      <c r="UGV126" s="54"/>
      <c r="UGW126" s="54"/>
      <c r="UGX126" s="54"/>
      <c r="UGY126" s="54"/>
      <c r="UGZ126" s="54"/>
      <c r="UHA126" s="54"/>
      <c r="UHB126" s="54"/>
      <c r="UHC126" s="54"/>
      <c r="UHD126" s="54"/>
      <c r="UHE126" s="54"/>
      <c r="UHF126" s="54"/>
      <c r="UHG126" s="54"/>
      <c r="UHH126" s="54"/>
      <c r="UHI126" s="54"/>
      <c r="UHJ126" s="54"/>
      <c r="UHK126" s="54"/>
      <c r="UHL126" s="54"/>
      <c r="UHM126" s="54"/>
      <c r="UHN126" s="54"/>
      <c r="UHO126" s="54"/>
      <c r="UHP126" s="54"/>
      <c r="UHQ126" s="54"/>
      <c r="UHR126" s="54"/>
      <c r="UHS126" s="54"/>
      <c r="UHT126" s="54"/>
      <c r="UHU126" s="54"/>
      <c r="UHV126" s="54"/>
      <c r="UHW126" s="54"/>
      <c r="UHX126" s="54"/>
      <c r="UHY126" s="54"/>
      <c r="UHZ126" s="54"/>
      <c r="UIA126" s="54"/>
      <c r="UIB126" s="54"/>
      <c r="UIC126" s="54"/>
      <c r="UID126" s="54"/>
      <c r="UIE126" s="54"/>
      <c r="UIF126" s="54"/>
      <c r="UIG126" s="54"/>
      <c r="UIH126" s="54"/>
      <c r="UII126" s="54"/>
      <c r="UIJ126" s="54"/>
      <c r="UIK126" s="54"/>
      <c r="UIL126" s="54"/>
      <c r="UIM126" s="54"/>
      <c r="UIN126" s="54"/>
      <c r="UIO126" s="54"/>
      <c r="UIP126" s="54"/>
      <c r="UIQ126" s="54"/>
      <c r="UIR126" s="54"/>
      <c r="UIS126" s="54"/>
      <c r="UIT126" s="54"/>
      <c r="UIU126" s="54"/>
      <c r="UIV126" s="54"/>
      <c r="UIW126" s="54"/>
      <c r="UIX126" s="54"/>
      <c r="UIY126" s="54"/>
      <c r="UIZ126" s="54"/>
      <c r="UJA126" s="54"/>
      <c r="UJB126" s="54"/>
      <c r="UJC126" s="54"/>
      <c r="UJD126" s="54"/>
      <c r="UJE126" s="54"/>
      <c r="UJF126" s="54"/>
      <c r="UJG126" s="54"/>
      <c r="UJH126" s="54"/>
      <c r="UJI126" s="54"/>
      <c r="UJJ126" s="54"/>
      <c r="UJK126" s="54"/>
      <c r="UJL126" s="54"/>
      <c r="UJM126" s="54"/>
      <c r="UJN126" s="54"/>
      <c r="UJO126" s="54"/>
      <c r="UJP126" s="54"/>
      <c r="UJQ126" s="54"/>
      <c r="UJR126" s="54"/>
      <c r="UJS126" s="54"/>
      <c r="UJT126" s="54"/>
      <c r="UJU126" s="54"/>
      <c r="UJV126" s="54"/>
      <c r="UJW126" s="54"/>
      <c r="UJX126" s="54"/>
      <c r="UJY126" s="54"/>
      <c r="UJZ126" s="54"/>
      <c r="UKA126" s="54"/>
      <c r="UKB126" s="54"/>
      <c r="UKC126" s="54"/>
      <c r="UKD126" s="54"/>
      <c r="UKE126" s="54"/>
      <c r="UKF126" s="54"/>
      <c r="UKG126" s="54"/>
      <c r="UKH126" s="54"/>
      <c r="UKI126" s="54"/>
      <c r="UKJ126" s="54"/>
      <c r="UKK126" s="54"/>
      <c r="UKL126" s="54"/>
      <c r="UKM126" s="54"/>
      <c r="UKN126" s="54"/>
      <c r="UKO126" s="54"/>
      <c r="UKP126" s="54"/>
      <c r="UKQ126" s="54"/>
      <c r="UKR126" s="54"/>
      <c r="UKS126" s="54"/>
      <c r="UKT126" s="54"/>
      <c r="UKU126" s="54"/>
      <c r="UKV126" s="54"/>
      <c r="UKW126" s="54"/>
      <c r="UKX126" s="54"/>
      <c r="UKY126" s="54"/>
      <c r="UKZ126" s="54"/>
      <c r="ULA126" s="54"/>
      <c r="ULB126" s="54"/>
      <c r="ULC126" s="54"/>
      <c r="ULD126" s="54"/>
      <c r="ULE126" s="54"/>
      <c r="ULF126" s="54"/>
      <c r="ULG126" s="54"/>
      <c r="ULH126" s="54"/>
      <c r="ULI126" s="54"/>
      <c r="ULJ126" s="54"/>
      <c r="ULK126" s="54"/>
      <c r="ULL126" s="54"/>
      <c r="ULM126" s="54"/>
      <c r="ULN126" s="54"/>
      <c r="ULO126" s="54"/>
      <c r="ULP126" s="54"/>
      <c r="ULQ126" s="54"/>
      <c r="ULR126" s="54"/>
      <c r="ULS126" s="54"/>
      <c r="ULT126" s="54"/>
      <c r="ULU126" s="54"/>
      <c r="ULV126" s="54"/>
      <c r="ULW126" s="54"/>
      <c r="ULX126" s="54"/>
      <c r="ULY126" s="54"/>
      <c r="ULZ126" s="54"/>
      <c r="UMA126" s="54"/>
      <c r="UMB126" s="54"/>
      <c r="UMC126" s="54"/>
      <c r="UMD126" s="54"/>
      <c r="UME126" s="54"/>
      <c r="UMF126" s="54"/>
      <c r="UMG126" s="54"/>
      <c r="UMH126" s="54"/>
      <c r="UMI126" s="54"/>
      <c r="UMJ126" s="54"/>
      <c r="UMK126" s="54"/>
      <c r="UML126" s="54"/>
      <c r="UMM126" s="54"/>
      <c r="UMN126" s="54"/>
      <c r="UMO126" s="54"/>
      <c r="UMP126" s="54"/>
      <c r="UMQ126" s="54"/>
      <c r="UMR126" s="54"/>
      <c r="UMS126" s="54"/>
      <c r="UMT126" s="54"/>
      <c r="UMU126" s="54"/>
      <c r="UMV126" s="54"/>
      <c r="UMW126" s="54"/>
      <c r="UMX126" s="54"/>
      <c r="UMY126" s="54"/>
      <c r="UMZ126" s="54"/>
      <c r="UNA126" s="54"/>
      <c r="UNB126" s="54"/>
      <c r="UNC126" s="54"/>
      <c r="UND126" s="54"/>
      <c r="UNE126" s="54"/>
      <c r="UNF126" s="54"/>
      <c r="UNG126" s="54"/>
      <c r="UNH126" s="54"/>
      <c r="UNI126" s="54"/>
      <c r="UNJ126" s="54"/>
      <c r="UNK126" s="54"/>
      <c r="UNL126" s="54"/>
      <c r="UNM126" s="54"/>
      <c r="UNN126" s="54"/>
      <c r="UNO126" s="54"/>
      <c r="UNP126" s="54"/>
      <c r="UNQ126" s="54"/>
      <c r="UNR126" s="54"/>
      <c r="UNS126" s="54"/>
      <c r="UNT126" s="54"/>
      <c r="UNU126" s="54"/>
      <c r="UNV126" s="54"/>
      <c r="UNW126" s="54"/>
      <c r="UNX126" s="54"/>
      <c r="UNY126" s="54"/>
      <c r="UNZ126" s="54"/>
      <c r="UOA126" s="54"/>
      <c r="UOB126" s="54"/>
      <c r="UOC126" s="54"/>
      <c r="UOD126" s="54"/>
      <c r="UOE126" s="54"/>
      <c r="UOF126" s="54"/>
      <c r="UOG126" s="54"/>
      <c r="UOH126" s="54"/>
      <c r="UOI126" s="54"/>
      <c r="UOJ126" s="54"/>
      <c r="UOK126" s="54"/>
      <c r="UOL126" s="54"/>
      <c r="UOM126" s="54"/>
      <c r="UON126" s="54"/>
      <c r="UOO126" s="54"/>
      <c r="UOP126" s="54"/>
      <c r="UOQ126" s="54"/>
      <c r="UOR126" s="54"/>
      <c r="UOS126" s="54"/>
      <c r="UOT126" s="54"/>
      <c r="UOU126" s="54"/>
      <c r="UOV126" s="54"/>
      <c r="UOW126" s="54"/>
      <c r="UOX126" s="54"/>
      <c r="UOY126" s="54"/>
      <c r="UOZ126" s="54"/>
      <c r="UPA126" s="54"/>
      <c r="UPB126" s="54"/>
      <c r="UPC126" s="54"/>
      <c r="UPD126" s="54"/>
      <c r="UPE126" s="54"/>
      <c r="UPF126" s="54"/>
      <c r="UPG126" s="54"/>
      <c r="UPH126" s="54"/>
      <c r="UPI126" s="54"/>
      <c r="UPJ126" s="54"/>
      <c r="UPK126" s="54"/>
      <c r="UPL126" s="54"/>
      <c r="UPM126" s="54"/>
      <c r="UPN126" s="54"/>
      <c r="UPO126" s="54"/>
      <c r="UPP126" s="54"/>
      <c r="UPQ126" s="54"/>
      <c r="UPR126" s="54"/>
      <c r="UPS126" s="54"/>
      <c r="UPT126" s="54"/>
      <c r="UPU126" s="54"/>
      <c r="UPV126" s="54"/>
      <c r="UPW126" s="54"/>
      <c r="UPX126" s="54"/>
      <c r="UPY126" s="54"/>
      <c r="UPZ126" s="54"/>
      <c r="UQA126" s="54"/>
      <c r="UQB126" s="54"/>
      <c r="UQC126" s="54"/>
      <c r="UQD126" s="54"/>
      <c r="UQE126" s="54"/>
      <c r="UQF126" s="54"/>
      <c r="UQG126" s="54"/>
      <c r="UQH126" s="54"/>
      <c r="UQI126" s="54"/>
      <c r="UQJ126" s="54"/>
      <c r="UQK126" s="54"/>
      <c r="UQL126" s="54"/>
      <c r="UQM126" s="54"/>
      <c r="UQN126" s="54"/>
      <c r="UQO126" s="54"/>
      <c r="UQP126" s="54"/>
      <c r="UQQ126" s="54"/>
      <c r="UQR126" s="54"/>
      <c r="UQS126" s="54"/>
      <c r="UQT126" s="54"/>
      <c r="UQU126" s="54"/>
      <c r="UQV126" s="54"/>
      <c r="UQW126" s="54"/>
      <c r="UQX126" s="54"/>
      <c r="UQY126" s="54"/>
      <c r="UQZ126" s="54"/>
      <c r="URA126" s="54"/>
      <c r="URB126" s="54"/>
      <c r="URC126" s="54"/>
      <c r="URD126" s="54"/>
      <c r="URE126" s="54"/>
      <c r="URF126" s="54"/>
      <c r="URG126" s="54"/>
      <c r="URH126" s="54"/>
      <c r="URI126" s="54"/>
      <c r="URJ126" s="54"/>
      <c r="URK126" s="54"/>
      <c r="URL126" s="54"/>
      <c r="URM126" s="54"/>
      <c r="URN126" s="54"/>
      <c r="URO126" s="54"/>
      <c r="URP126" s="54"/>
      <c r="URQ126" s="54"/>
      <c r="URR126" s="54"/>
      <c r="URS126" s="54"/>
      <c r="URT126" s="54"/>
      <c r="URU126" s="54"/>
      <c r="URV126" s="54"/>
      <c r="URW126" s="54"/>
      <c r="URX126" s="54"/>
      <c r="URY126" s="54"/>
      <c r="URZ126" s="54"/>
      <c r="USA126" s="54"/>
      <c r="USB126" s="54"/>
      <c r="USC126" s="54"/>
      <c r="USD126" s="54"/>
      <c r="USE126" s="54"/>
      <c r="USF126" s="54"/>
      <c r="USG126" s="54"/>
      <c r="USH126" s="54"/>
      <c r="USI126" s="54"/>
      <c r="USJ126" s="54"/>
      <c r="USK126" s="54"/>
      <c r="USL126" s="54"/>
      <c r="USM126" s="54"/>
      <c r="USN126" s="54"/>
      <c r="USO126" s="54"/>
      <c r="USP126" s="54"/>
      <c r="USQ126" s="54"/>
      <c r="USR126" s="54"/>
      <c r="USS126" s="54"/>
      <c r="UST126" s="54"/>
      <c r="USU126" s="54"/>
      <c r="USV126" s="54"/>
      <c r="USW126" s="54"/>
      <c r="USX126" s="54"/>
      <c r="USY126" s="54"/>
      <c r="USZ126" s="54"/>
      <c r="UTA126" s="54"/>
      <c r="UTB126" s="54"/>
      <c r="UTC126" s="54"/>
      <c r="UTD126" s="54"/>
      <c r="UTE126" s="54"/>
      <c r="UTF126" s="54"/>
      <c r="UTG126" s="54"/>
      <c r="UTH126" s="54"/>
      <c r="UTI126" s="54"/>
      <c r="UTJ126" s="54"/>
      <c r="UTK126" s="54"/>
      <c r="UTL126" s="54"/>
      <c r="UTM126" s="54"/>
      <c r="UTN126" s="54"/>
      <c r="UTO126" s="54"/>
      <c r="UTP126" s="54"/>
      <c r="UTQ126" s="54"/>
      <c r="UTR126" s="54"/>
      <c r="UTS126" s="54"/>
      <c r="UTT126" s="54"/>
      <c r="UTU126" s="54"/>
      <c r="UTV126" s="54"/>
      <c r="UTW126" s="54"/>
      <c r="UTX126" s="54"/>
      <c r="UTY126" s="54"/>
      <c r="UTZ126" s="54"/>
      <c r="UUA126" s="54"/>
      <c r="UUB126" s="54"/>
      <c r="UUC126" s="54"/>
      <c r="UUD126" s="54"/>
      <c r="UUE126" s="54"/>
      <c r="UUF126" s="54"/>
      <c r="UUG126" s="54"/>
      <c r="UUH126" s="54"/>
      <c r="UUI126" s="54"/>
      <c r="UUJ126" s="54"/>
      <c r="UUK126" s="54"/>
      <c r="UUL126" s="54"/>
      <c r="UUM126" s="54"/>
      <c r="UUN126" s="54"/>
      <c r="UUO126" s="54"/>
      <c r="UUP126" s="54"/>
      <c r="UUQ126" s="54"/>
      <c r="UUR126" s="54"/>
      <c r="UUS126" s="54"/>
      <c r="UUT126" s="54"/>
      <c r="UUU126" s="54"/>
      <c r="UUV126" s="54"/>
      <c r="UUW126" s="54"/>
      <c r="UUX126" s="54"/>
      <c r="UUY126" s="54"/>
      <c r="UUZ126" s="54"/>
      <c r="UVA126" s="54"/>
      <c r="UVB126" s="54"/>
      <c r="UVC126" s="54"/>
      <c r="UVD126" s="54"/>
      <c r="UVE126" s="54"/>
      <c r="UVF126" s="54"/>
      <c r="UVG126" s="54"/>
      <c r="UVH126" s="54"/>
      <c r="UVI126" s="54"/>
      <c r="UVJ126" s="54"/>
      <c r="UVK126" s="54"/>
      <c r="UVL126" s="54"/>
      <c r="UVM126" s="54"/>
      <c r="UVN126" s="54"/>
      <c r="UVO126" s="54"/>
      <c r="UVP126" s="54"/>
      <c r="UVQ126" s="54"/>
      <c r="UVR126" s="54"/>
      <c r="UVS126" s="54"/>
      <c r="UVT126" s="54"/>
      <c r="UVU126" s="54"/>
      <c r="UVV126" s="54"/>
      <c r="UVW126" s="54"/>
      <c r="UVX126" s="54"/>
      <c r="UVY126" s="54"/>
      <c r="UVZ126" s="54"/>
      <c r="UWA126" s="54"/>
      <c r="UWB126" s="54"/>
      <c r="UWC126" s="54"/>
      <c r="UWD126" s="54"/>
      <c r="UWE126" s="54"/>
      <c r="UWF126" s="54"/>
      <c r="UWG126" s="54"/>
      <c r="UWH126" s="54"/>
      <c r="UWI126" s="54"/>
      <c r="UWJ126" s="54"/>
      <c r="UWK126" s="54"/>
      <c r="UWL126" s="54"/>
      <c r="UWM126" s="54"/>
      <c r="UWN126" s="54"/>
      <c r="UWO126" s="54"/>
      <c r="UWP126" s="54"/>
      <c r="UWQ126" s="54"/>
      <c r="UWR126" s="54"/>
      <c r="UWS126" s="54"/>
      <c r="UWT126" s="54"/>
      <c r="UWU126" s="54"/>
      <c r="UWV126" s="54"/>
      <c r="UWW126" s="54"/>
      <c r="UWX126" s="54"/>
      <c r="UWY126" s="54"/>
      <c r="UWZ126" s="54"/>
      <c r="UXA126" s="54"/>
      <c r="UXB126" s="54"/>
      <c r="UXC126" s="54"/>
      <c r="UXD126" s="54"/>
      <c r="UXE126" s="54"/>
      <c r="UXF126" s="54"/>
      <c r="UXG126" s="54"/>
      <c r="UXH126" s="54"/>
      <c r="UXI126" s="54"/>
      <c r="UXJ126" s="54"/>
      <c r="UXK126" s="54"/>
      <c r="UXL126" s="54"/>
      <c r="UXM126" s="54"/>
      <c r="UXN126" s="54"/>
      <c r="UXO126" s="54"/>
      <c r="UXP126" s="54"/>
      <c r="UXQ126" s="54"/>
      <c r="UXR126" s="54"/>
      <c r="UXS126" s="54"/>
      <c r="UXT126" s="54"/>
      <c r="UXU126" s="54"/>
      <c r="UXV126" s="54"/>
      <c r="UXW126" s="54"/>
      <c r="UXX126" s="54"/>
      <c r="UXY126" s="54"/>
      <c r="UXZ126" s="54"/>
      <c r="UYA126" s="54"/>
      <c r="UYB126" s="54"/>
      <c r="UYC126" s="54"/>
      <c r="UYD126" s="54"/>
      <c r="UYE126" s="54"/>
      <c r="UYF126" s="54"/>
      <c r="UYG126" s="54"/>
      <c r="UYH126" s="54"/>
      <c r="UYI126" s="54"/>
      <c r="UYJ126" s="54"/>
      <c r="UYK126" s="54"/>
      <c r="UYL126" s="54"/>
      <c r="UYM126" s="54"/>
      <c r="UYN126" s="54"/>
      <c r="UYO126" s="54"/>
      <c r="UYP126" s="54"/>
      <c r="UYQ126" s="54"/>
      <c r="UYR126" s="54"/>
      <c r="UYS126" s="54"/>
      <c r="UYT126" s="54"/>
      <c r="UYU126" s="54"/>
      <c r="UYV126" s="54"/>
      <c r="UYW126" s="54"/>
      <c r="UYX126" s="54"/>
      <c r="UYY126" s="54"/>
      <c r="UYZ126" s="54"/>
      <c r="UZA126" s="54"/>
      <c r="UZB126" s="54"/>
      <c r="UZC126" s="54"/>
      <c r="UZD126" s="54"/>
      <c r="UZE126" s="54"/>
      <c r="UZF126" s="54"/>
      <c r="UZG126" s="54"/>
      <c r="UZH126" s="54"/>
      <c r="UZI126" s="54"/>
      <c r="UZJ126" s="54"/>
      <c r="UZK126" s="54"/>
      <c r="UZL126" s="54"/>
      <c r="UZM126" s="54"/>
      <c r="UZN126" s="54"/>
      <c r="UZO126" s="54"/>
      <c r="UZP126" s="54"/>
      <c r="UZQ126" s="54"/>
      <c r="UZR126" s="54"/>
      <c r="UZS126" s="54"/>
      <c r="UZT126" s="54"/>
      <c r="UZU126" s="54"/>
      <c r="UZV126" s="54"/>
      <c r="UZW126" s="54"/>
      <c r="UZX126" s="54"/>
      <c r="UZY126" s="54"/>
      <c r="UZZ126" s="54"/>
      <c r="VAA126" s="54"/>
      <c r="VAB126" s="54"/>
      <c r="VAC126" s="54"/>
      <c r="VAD126" s="54"/>
      <c r="VAE126" s="54"/>
      <c r="VAF126" s="54"/>
      <c r="VAG126" s="54"/>
      <c r="VAH126" s="54"/>
      <c r="VAI126" s="54"/>
      <c r="VAJ126" s="54"/>
      <c r="VAK126" s="54"/>
      <c r="VAL126" s="54"/>
      <c r="VAM126" s="54"/>
      <c r="VAN126" s="54"/>
      <c r="VAO126" s="54"/>
      <c r="VAP126" s="54"/>
      <c r="VAQ126" s="54"/>
      <c r="VAR126" s="54"/>
      <c r="VAS126" s="54"/>
      <c r="VAT126" s="54"/>
      <c r="VAU126" s="54"/>
      <c r="VAV126" s="54"/>
      <c r="VAW126" s="54"/>
      <c r="VAX126" s="54"/>
      <c r="VAY126" s="54"/>
      <c r="VAZ126" s="54"/>
      <c r="VBA126" s="54"/>
      <c r="VBB126" s="54"/>
      <c r="VBC126" s="54"/>
      <c r="VBD126" s="54"/>
      <c r="VBE126" s="54"/>
      <c r="VBF126" s="54"/>
      <c r="VBG126" s="54"/>
      <c r="VBH126" s="54"/>
      <c r="VBI126" s="54"/>
      <c r="VBJ126" s="54"/>
      <c r="VBK126" s="54"/>
      <c r="VBL126" s="54"/>
      <c r="VBM126" s="54"/>
      <c r="VBN126" s="54"/>
      <c r="VBO126" s="54"/>
      <c r="VBP126" s="54"/>
      <c r="VBQ126" s="54"/>
      <c r="VBR126" s="54"/>
      <c r="VBS126" s="54"/>
      <c r="VBT126" s="54"/>
      <c r="VBU126" s="54"/>
      <c r="VBV126" s="54"/>
      <c r="VBW126" s="54"/>
      <c r="VBX126" s="54"/>
      <c r="VBY126" s="54"/>
      <c r="VBZ126" s="54"/>
      <c r="VCA126" s="54"/>
      <c r="VCB126" s="54"/>
      <c r="VCC126" s="54"/>
      <c r="VCD126" s="54"/>
      <c r="VCE126" s="54"/>
      <c r="VCF126" s="54"/>
      <c r="VCG126" s="54"/>
      <c r="VCH126" s="54"/>
      <c r="VCI126" s="54"/>
      <c r="VCJ126" s="54"/>
      <c r="VCK126" s="54"/>
      <c r="VCL126" s="54"/>
      <c r="VCM126" s="54"/>
      <c r="VCN126" s="54"/>
      <c r="VCO126" s="54"/>
      <c r="VCP126" s="54"/>
      <c r="VCQ126" s="54"/>
      <c r="VCR126" s="54"/>
      <c r="VCS126" s="54"/>
      <c r="VCT126" s="54"/>
      <c r="VCU126" s="54"/>
      <c r="VCV126" s="54"/>
      <c r="VCW126" s="54"/>
      <c r="VCX126" s="54"/>
      <c r="VCY126" s="54"/>
      <c r="VCZ126" s="54"/>
      <c r="VDA126" s="54"/>
      <c r="VDB126" s="54"/>
      <c r="VDC126" s="54"/>
      <c r="VDD126" s="54"/>
      <c r="VDE126" s="54"/>
      <c r="VDF126" s="54"/>
      <c r="VDG126" s="54"/>
      <c r="VDH126" s="54"/>
      <c r="VDI126" s="54"/>
      <c r="VDJ126" s="54"/>
      <c r="VDK126" s="54"/>
      <c r="VDL126" s="54"/>
      <c r="VDM126" s="54"/>
      <c r="VDN126" s="54"/>
      <c r="VDO126" s="54"/>
      <c r="VDP126" s="54"/>
      <c r="VDQ126" s="54"/>
      <c r="VDR126" s="54"/>
      <c r="VDS126" s="54"/>
      <c r="VDT126" s="54"/>
      <c r="VDU126" s="54"/>
      <c r="VDV126" s="54"/>
      <c r="VDW126" s="54"/>
      <c r="VDX126" s="54"/>
      <c r="VDY126" s="54"/>
      <c r="VDZ126" s="54"/>
      <c r="VEA126" s="54"/>
      <c r="VEB126" s="54"/>
      <c r="VEC126" s="54"/>
      <c r="VED126" s="54"/>
      <c r="VEE126" s="54"/>
      <c r="VEF126" s="54"/>
      <c r="VEG126" s="54"/>
      <c r="VEH126" s="54"/>
      <c r="VEI126" s="54"/>
      <c r="VEJ126" s="54"/>
      <c r="VEK126" s="54"/>
      <c r="VEL126" s="54"/>
      <c r="VEM126" s="54"/>
      <c r="VEN126" s="54"/>
      <c r="VEO126" s="54"/>
      <c r="VEP126" s="54"/>
      <c r="VEQ126" s="54"/>
      <c r="VER126" s="54"/>
      <c r="VES126" s="54"/>
      <c r="VET126" s="54"/>
      <c r="VEU126" s="54"/>
      <c r="VEV126" s="54"/>
      <c r="VEW126" s="54"/>
      <c r="VEX126" s="54"/>
      <c r="VEY126" s="54"/>
      <c r="VEZ126" s="54"/>
      <c r="VFA126" s="54"/>
      <c r="VFB126" s="54"/>
      <c r="VFC126" s="54"/>
      <c r="VFD126" s="54"/>
      <c r="VFE126" s="54"/>
      <c r="VFF126" s="54"/>
      <c r="VFG126" s="54"/>
      <c r="VFH126" s="54"/>
      <c r="VFI126" s="54"/>
      <c r="VFJ126" s="54"/>
      <c r="VFK126" s="54"/>
      <c r="VFL126" s="54"/>
      <c r="VFM126" s="54"/>
      <c r="VFN126" s="54"/>
      <c r="VFO126" s="54"/>
      <c r="VFP126" s="54"/>
      <c r="VFQ126" s="54"/>
      <c r="VFR126" s="54"/>
      <c r="VFS126" s="54"/>
      <c r="VFT126" s="54"/>
      <c r="VFU126" s="54"/>
      <c r="VFV126" s="54"/>
      <c r="VFW126" s="54"/>
      <c r="VFX126" s="54"/>
      <c r="VFY126" s="54"/>
      <c r="VFZ126" s="54"/>
      <c r="VGA126" s="54"/>
      <c r="VGB126" s="54"/>
      <c r="VGC126" s="54"/>
      <c r="VGD126" s="54"/>
      <c r="VGE126" s="54"/>
      <c r="VGF126" s="54"/>
      <c r="VGG126" s="54"/>
      <c r="VGH126" s="54"/>
      <c r="VGI126" s="54"/>
      <c r="VGJ126" s="54"/>
      <c r="VGK126" s="54"/>
      <c r="VGL126" s="54"/>
      <c r="VGM126" s="54"/>
      <c r="VGN126" s="54"/>
      <c r="VGO126" s="54"/>
      <c r="VGP126" s="54"/>
      <c r="VGQ126" s="54"/>
      <c r="VGR126" s="54"/>
      <c r="VGS126" s="54"/>
      <c r="VGT126" s="54"/>
      <c r="VGU126" s="54"/>
      <c r="VGV126" s="54"/>
      <c r="VGW126" s="54"/>
      <c r="VGX126" s="54"/>
      <c r="VGY126" s="54"/>
      <c r="VGZ126" s="54"/>
      <c r="VHA126" s="54"/>
      <c r="VHB126" s="54"/>
      <c r="VHC126" s="54"/>
      <c r="VHD126" s="54"/>
      <c r="VHE126" s="54"/>
      <c r="VHF126" s="54"/>
      <c r="VHG126" s="54"/>
      <c r="VHH126" s="54"/>
      <c r="VHI126" s="54"/>
      <c r="VHJ126" s="54"/>
      <c r="VHK126" s="54"/>
      <c r="VHL126" s="54"/>
      <c r="VHM126" s="54"/>
      <c r="VHN126" s="54"/>
      <c r="VHO126" s="54"/>
      <c r="VHP126" s="54"/>
      <c r="VHQ126" s="54"/>
      <c r="VHR126" s="54"/>
      <c r="VHS126" s="54"/>
      <c r="VHT126" s="54"/>
      <c r="VHU126" s="54"/>
      <c r="VHV126" s="54"/>
      <c r="VHW126" s="54"/>
      <c r="VHX126" s="54"/>
      <c r="VHY126" s="54"/>
      <c r="VHZ126" s="54"/>
      <c r="VIA126" s="54"/>
      <c r="VIB126" s="54"/>
      <c r="VIC126" s="54"/>
      <c r="VID126" s="54"/>
      <c r="VIE126" s="54"/>
      <c r="VIF126" s="54"/>
      <c r="VIG126" s="54"/>
      <c r="VIH126" s="54"/>
      <c r="VII126" s="54"/>
      <c r="VIJ126" s="54"/>
      <c r="VIK126" s="54"/>
      <c r="VIL126" s="54"/>
      <c r="VIM126" s="54"/>
      <c r="VIN126" s="54"/>
      <c r="VIO126" s="54"/>
      <c r="VIP126" s="54"/>
      <c r="VIQ126" s="54"/>
      <c r="VIR126" s="54"/>
      <c r="VIS126" s="54"/>
      <c r="VIT126" s="54"/>
      <c r="VIU126" s="54"/>
      <c r="VIV126" s="54"/>
      <c r="VIW126" s="54"/>
      <c r="VIX126" s="54"/>
      <c r="VIY126" s="54"/>
      <c r="VIZ126" s="54"/>
      <c r="VJA126" s="54"/>
      <c r="VJB126" s="54"/>
      <c r="VJC126" s="54"/>
      <c r="VJD126" s="54"/>
      <c r="VJE126" s="54"/>
      <c r="VJF126" s="54"/>
      <c r="VJG126" s="54"/>
      <c r="VJH126" s="54"/>
      <c r="VJI126" s="54"/>
      <c r="VJJ126" s="54"/>
      <c r="VJK126" s="54"/>
      <c r="VJL126" s="54"/>
      <c r="VJM126" s="54"/>
      <c r="VJN126" s="54"/>
      <c r="VJO126" s="54"/>
      <c r="VJP126" s="54"/>
      <c r="VJQ126" s="54"/>
      <c r="VJR126" s="54"/>
      <c r="VJS126" s="54"/>
      <c r="VJT126" s="54"/>
      <c r="VJU126" s="54"/>
      <c r="VJV126" s="54"/>
      <c r="VJW126" s="54"/>
      <c r="VJX126" s="54"/>
      <c r="VJY126" s="54"/>
      <c r="VJZ126" s="54"/>
      <c r="VKA126" s="54"/>
      <c r="VKB126" s="54"/>
      <c r="VKC126" s="54"/>
      <c r="VKD126" s="54"/>
      <c r="VKE126" s="54"/>
      <c r="VKF126" s="54"/>
      <c r="VKG126" s="54"/>
      <c r="VKH126" s="54"/>
      <c r="VKI126" s="54"/>
      <c r="VKJ126" s="54"/>
      <c r="VKK126" s="54"/>
      <c r="VKL126" s="54"/>
      <c r="VKM126" s="54"/>
      <c r="VKN126" s="54"/>
      <c r="VKO126" s="54"/>
      <c r="VKP126" s="54"/>
      <c r="VKQ126" s="54"/>
      <c r="VKR126" s="54"/>
      <c r="VKS126" s="54"/>
      <c r="VKT126" s="54"/>
      <c r="VKU126" s="54"/>
      <c r="VKV126" s="54"/>
      <c r="VKW126" s="54"/>
      <c r="VKX126" s="54"/>
      <c r="VKY126" s="54"/>
      <c r="VKZ126" s="54"/>
      <c r="VLA126" s="54"/>
      <c r="VLB126" s="54"/>
      <c r="VLC126" s="54"/>
      <c r="VLD126" s="54"/>
      <c r="VLE126" s="54"/>
      <c r="VLF126" s="54"/>
      <c r="VLG126" s="54"/>
      <c r="VLH126" s="54"/>
      <c r="VLI126" s="54"/>
      <c r="VLJ126" s="54"/>
      <c r="VLK126" s="54"/>
      <c r="VLL126" s="54"/>
      <c r="VLM126" s="54"/>
      <c r="VLN126" s="54"/>
      <c r="VLO126" s="54"/>
      <c r="VLP126" s="54"/>
      <c r="VLQ126" s="54"/>
      <c r="VLR126" s="54"/>
      <c r="VLS126" s="54"/>
      <c r="VLT126" s="54"/>
      <c r="VLU126" s="54"/>
      <c r="VLV126" s="54"/>
      <c r="VLW126" s="54"/>
      <c r="VLX126" s="54"/>
      <c r="VLY126" s="54"/>
      <c r="VLZ126" s="54"/>
      <c r="VMA126" s="54"/>
      <c r="VMB126" s="54"/>
      <c r="VMC126" s="54"/>
      <c r="VMD126" s="54"/>
      <c r="VME126" s="54"/>
      <c r="VMF126" s="54"/>
      <c r="VMG126" s="54"/>
      <c r="VMH126" s="54"/>
      <c r="VMI126" s="54"/>
      <c r="VMJ126" s="54"/>
      <c r="VMK126" s="54"/>
      <c r="VML126" s="54"/>
      <c r="VMM126" s="54"/>
      <c r="VMN126" s="54"/>
      <c r="VMO126" s="54"/>
      <c r="VMP126" s="54"/>
      <c r="VMQ126" s="54"/>
      <c r="VMR126" s="54"/>
      <c r="VMS126" s="54"/>
      <c r="VMT126" s="54"/>
      <c r="VMU126" s="54"/>
      <c r="VMV126" s="54"/>
      <c r="VMW126" s="54"/>
      <c r="VMX126" s="54"/>
      <c r="VMY126" s="54"/>
      <c r="VMZ126" s="54"/>
      <c r="VNA126" s="54"/>
      <c r="VNB126" s="54"/>
      <c r="VNC126" s="54"/>
      <c r="VND126" s="54"/>
      <c r="VNE126" s="54"/>
      <c r="VNF126" s="54"/>
      <c r="VNG126" s="54"/>
      <c r="VNH126" s="54"/>
      <c r="VNI126" s="54"/>
      <c r="VNJ126" s="54"/>
      <c r="VNK126" s="54"/>
      <c r="VNL126" s="54"/>
      <c r="VNM126" s="54"/>
      <c r="VNN126" s="54"/>
      <c r="VNO126" s="54"/>
      <c r="VNP126" s="54"/>
      <c r="VNQ126" s="54"/>
      <c r="VNR126" s="54"/>
      <c r="VNS126" s="54"/>
      <c r="VNT126" s="54"/>
      <c r="VNU126" s="54"/>
      <c r="VNV126" s="54"/>
      <c r="VNW126" s="54"/>
      <c r="VNX126" s="54"/>
      <c r="VNY126" s="54"/>
      <c r="VNZ126" s="54"/>
      <c r="VOA126" s="54"/>
      <c r="VOB126" s="54"/>
      <c r="VOC126" s="54"/>
      <c r="VOD126" s="54"/>
      <c r="VOE126" s="54"/>
      <c r="VOF126" s="54"/>
      <c r="VOG126" s="54"/>
      <c r="VOH126" s="54"/>
      <c r="VOI126" s="54"/>
      <c r="VOJ126" s="54"/>
      <c r="VOK126" s="54"/>
      <c r="VOL126" s="54"/>
      <c r="VOM126" s="54"/>
      <c r="VON126" s="54"/>
      <c r="VOO126" s="54"/>
      <c r="VOP126" s="54"/>
      <c r="VOQ126" s="54"/>
      <c r="VOR126" s="54"/>
      <c r="VOS126" s="54"/>
      <c r="VOT126" s="54"/>
      <c r="VOU126" s="54"/>
      <c r="VOV126" s="54"/>
      <c r="VOW126" s="54"/>
      <c r="VOX126" s="54"/>
      <c r="VOY126" s="54"/>
      <c r="VOZ126" s="54"/>
      <c r="VPA126" s="54"/>
      <c r="VPB126" s="54"/>
      <c r="VPC126" s="54"/>
      <c r="VPD126" s="54"/>
      <c r="VPE126" s="54"/>
      <c r="VPF126" s="54"/>
      <c r="VPG126" s="54"/>
      <c r="VPH126" s="54"/>
      <c r="VPI126" s="54"/>
      <c r="VPJ126" s="54"/>
      <c r="VPK126" s="54"/>
      <c r="VPL126" s="54"/>
      <c r="VPM126" s="54"/>
      <c r="VPN126" s="54"/>
      <c r="VPO126" s="54"/>
      <c r="VPP126" s="54"/>
      <c r="VPQ126" s="54"/>
      <c r="VPR126" s="54"/>
      <c r="VPS126" s="54"/>
      <c r="VPT126" s="54"/>
      <c r="VPU126" s="54"/>
      <c r="VPV126" s="54"/>
      <c r="VPW126" s="54"/>
      <c r="VPX126" s="54"/>
      <c r="VPY126" s="54"/>
      <c r="VPZ126" s="54"/>
      <c r="VQA126" s="54"/>
      <c r="VQB126" s="54"/>
      <c r="VQC126" s="54"/>
      <c r="VQD126" s="54"/>
      <c r="VQE126" s="54"/>
      <c r="VQF126" s="54"/>
      <c r="VQG126" s="54"/>
      <c r="VQH126" s="54"/>
      <c r="VQI126" s="54"/>
      <c r="VQJ126" s="54"/>
      <c r="VQK126" s="54"/>
      <c r="VQL126" s="54"/>
      <c r="VQM126" s="54"/>
      <c r="VQN126" s="54"/>
      <c r="VQO126" s="54"/>
      <c r="VQP126" s="54"/>
      <c r="VQQ126" s="54"/>
      <c r="VQR126" s="54"/>
      <c r="VQS126" s="54"/>
      <c r="VQT126" s="54"/>
      <c r="VQU126" s="54"/>
      <c r="VQV126" s="54"/>
      <c r="VQW126" s="54"/>
      <c r="VQX126" s="54"/>
      <c r="VQY126" s="54"/>
      <c r="VQZ126" s="54"/>
      <c r="VRA126" s="54"/>
      <c r="VRB126" s="54"/>
      <c r="VRC126" s="54"/>
      <c r="VRD126" s="54"/>
      <c r="VRE126" s="54"/>
      <c r="VRF126" s="54"/>
      <c r="VRG126" s="54"/>
      <c r="VRH126" s="54"/>
      <c r="VRI126" s="54"/>
      <c r="VRJ126" s="54"/>
      <c r="VRK126" s="54"/>
      <c r="VRL126" s="54"/>
      <c r="VRM126" s="54"/>
      <c r="VRN126" s="54"/>
      <c r="VRO126" s="54"/>
      <c r="VRP126" s="54"/>
      <c r="VRQ126" s="54"/>
      <c r="VRR126" s="54"/>
      <c r="VRS126" s="54"/>
      <c r="VRT126" s="54"/>
      <c r="VRU126" s="54"/>
      <c r="VRV126" s="54"/>
      <c r="VRW126" s="54"/>
      <c r="VRX126" s="54"/>
      <c r="VRY126" s="54"/>
      <c r="VRZ126" s="54"/>
      <c r="VSA126" s="54"/>
      <c r="VSB126" s="54"/>
      <c r="VSC126" s="54"/>
      <c r="VSD126" s="54"/>
      <c r="VSE126" s="54"/>
      <c r="VSF126" s="54"/>
      <c r="VSG126" s="54"/>
      <c r="VSH126" s="54"/>
      <c r="VSI126" s="54"/>
      <c r="VSJ126" s="54"/>
      <c r="VSK126" s="54"/>
      <c r="VSL126" s="54"/>
      <c r="VSM126" s="54"/>
      <c r="VSN126" s="54"/>
      <c r="VSO126" s="54"/>
      <c r="VSP126" s="54"/>
      <c r="VSQ126" s="54"/>
      <c r="VSR126" s="54"/>
      <c r="VSS126" s="54"/>
      <c r="VST126" s="54"/>
      <c r="VSU126" s="54"/>
      <c r="VSV126" s="54"/>
      <c r="VSW126" s="54"/>
      <c r="VSX126" s="54"/>
      <c r="VSY126" s="54"/>
      <c r="VSZ126" s="54"/>
      <c r="VTA126" s="54"/>
      <c r="VTB126" s="54"/>
      <c r="VTC126" s="54"/>
      <c r="VTD126" s="54"/>
      <c r="VTE126" s="54"/>
      <c r="VTF126" s="54"/>
      <c r="VTG126" s="54"/>
      <c r="VTH126" s="54"/>
      <c r="VTI126" s="54"/>
      <c r="VTJ126" s="54"/>
      <c r="VTK126" s="54"/>
      <c r="VTL126" s="54"/>
      <c r="VTM126" s="54"/>
      <c r="VTN126" s="54"/>
      <c r="VTO126" s="54"/>
      <c r="VTP126" s="54"/>
      <c r="VTQ126" s="54"/>
      <c r="VTR126" s="54"/>
      <c r="VTS126" s="54"/>
      <c r="VTT126" s="54"/>
      <c r="VTU126" s="54"/>
      <c r="VTV126" s="54"/>
      <c r="VTW126" s="54"/>
      <c r="VTX126" s="54"/>
      <c r="VTY126" s="54"/>
      <c r="VTZ126" s="54"/>
      <c r="VUA126" s="54"/>
      <c r="VUB126" s="54"/>
      <c r="VUC126" s="54"/>
      <c r="VUD126" s="54"/>
      <c r="VUE126" s="54"/>
      <c r="VUF126" s="54"/>
      <c r="VUG126" s="54"/>
      <c r="VUH126" s="54"/>
      <c r="VUI126" s="54"/>
      <c r="VUJ126" s="54"/>
      <c r="VUK126" s="54"/>
      <c r="VUL126" s="54"/>
      <c r="VUM126" s="54"/>
      <c r="VUN126" s="54"/>
      <c r="VUO126" s="54"/>
      <c r="VUP126" s="54"/>
      <c r="VUQ126" s="54"/>
      <c r="VUR126" s="54"/>
      <c r="VUS126" s="54"/>
      <c r="VUT126" s="54"/>
      <c r="VUU126" s="54"/>
      <c r="VUV126" s="54"/>
      <c r="VUW126" s="54"/>
      <c r="VUX126" s="54"/>
      <c r="VUY126" s="54"/>
      <c r="VUZ126" s="54"/>
      <c r="VVA126" s="54"/>
      <c r="VVB126" s="54"/>
      <c r="VVC126" s="54"/>
      <c r="VVD126" s="54"/>
      <c r="VVE126" s="54"/>
      <c r="VVF126" s="54"/>
      <c r="VVG126" s="54"/>
      <c r="VVH126" s="54"/>
      <c r="VVI126" s="54"/>
      <c r="VVJ126" s="54"/>
      <c r="VVK126" s="54"/>
      <c r="VVL126" s="54"/>
      <c r="VVM126" s="54"/>
      <c r="VVN126" s="54"/>
      <c r="VVO126" s="54"/>
      <c r="VVP126" s="54"/>
      <c r="VVQ126" s="54"/>
      <c r="VVR126" s="54"/>
      <c r="VVS126" s="54"/>
      <c r="VVT126" s="54"/>
      <c r="VVU126" s="54"/>
      <c r="VVV126" s="54"/>
      <c r="VVW126" s="54"/>
      <c r="VVX126" s="54"/>
      <c r="VVY126" s="54"/>
      <c r="VVZ126" s="54"/>
      <c r="VWA126" s="54"/>
      <c r="VWB126" s="54"/>
      <c r="VWC126" s="54"/>
      <c r="VWD126" s="54"/>
      <c r="VWE126" s="54"/>
      <c r="VWF126" s="54"/>
      <c r="VWG126" s="54"/>
      <c r="VWH126" s="54"/>
      <c r="VWI126" s="54"/>
      <c r="VWJ126" s="54"/>
      <c r="VWK126" s="54"/>
      <c r="VWL126" s="54"/>
      <c r="VWM126" s="54"/>
      <c r="VWN126" s="54"/>
      <c r="VWO126" s="54"/>
      <c r="VWP126" s="54"/>
      <c r="VWQ126" s="54"/>
      <c r="VWR126" s="54"/>
      <c r="VWS126" s="54"/>
      <c r="VWT126" s="54"/>
      <c r="VWU126" s="54"/>
      <c r="VWV126" s="54"/>
      <c r="VWW126" s="54"/>
      <c r="VWX126" s="54"/>
      <c r="VWY126" s="54"/>
      <c r="VWZ126" s="54"/>
      <c r="VXA126" s="54"/>
      <c r="VXB126" s="54"/>
      <c r="VXC126" s="54"/>
      <c r="VXD126" s="54"/>
      <c r="VXE126" s="54"/>
      <c r="VXF126" s="54"/>
      <c r="VXG126" s="54"/>
      <c r="VXH126" s="54"/>
      <c r="VXI126" s="54"/>
      <c r="VXJ126" s="54"/>
      <c r="VXK126" s="54"/>
      <c r="VXL126" s="54"/>
      <c r="VXM126" s="54"/>
      <c r="VXN126" s="54"/>
      <c r="VXO126" s="54"/>
      <c r="VXP126" s="54"/>
      <c r="VXQ126" s="54"/>
      <c r="VXR126" s="54"/>
      <c r="VXS126" s="54"/>
      <c r="VXT126" s="54"/>
      <c r="VXU126" s="54"/>
      <c r="VXV126" s="54"/>
      <c r="VXW126" s="54"/>
      <c r="VXX126" s="54"/>
      <c r="VXY126" s="54"/>
      <c r="VXZ126" s="54"/>
      <c r="VYA126" s="54"/>
      <c r="VYB126" s="54"/>
      <c r="VYC126" s="54"/>
      <c r="VYD126" s="54"/>
      <c r="VYE126" s="54"/>
      <c r="VYF126" s="54"/>
      <c r="VYG126" s="54"/>
      <c r="VYH126" s="54"/>
      <c r="VYI126" s="54"/>
      <c r="VYJ126" s="54"/>
      <c r="VYK126" s="54"/>
      <c r="VYL126" s="54"/>
      <c r="VYM126" s="54"/>
      <c r="VYN126" s="54"/>
      <c r="VYO126" s="54"/>
      <c r="VYP126" s="54"/>
      <c r="VYQ126" s="54"/>
      <c r="VYR126" s="54"/>
      <c r="VYS126" s="54"/>
      <c r="VYT126" s="54"/>
      <c r="VYU126" s="54"/>
      <c r="VYV126" s="54"/>
      <c r="VYW126" s="54"/>
      <c r="VYX126" s="54"/>
      <c r="VYY126" s="54"/>
      <c r="VYZ126" s="54"/>
      <c r="VZA126" s="54"/>
      <c r="VZB126" s="54"/>
      <c r="VZC126" s="54"/>
      <c r="VZD126" s="54"/>
      <c r="VZE126" s="54"/>
      <c r="VZF126" s="54"/>
      <c r="VZG126" s="54"/>
      <c r="VZH126" s="54"/>
      <c r="VZI126" s="54"/>
      <c r="VZJ126" s="54"/>
      <c r="VZK126" s="54"/>
      <c r="VZL126" s="54"/>
      <c r="VZM126" s="54"/>
      <c r="VZN126" s="54"/>
      <c r="VZO126" s="54"/>
      <c r="VZP126" s="54"/>
      <c r="VZQ126" s="54"/>
      <c r="VZR126" s="54"/>
      <c r="VZS126" s="54"/>
      <c r="VZT126" s="54"/>
      <c r="VZU126" s="54"/>
      <c r="VZV126" s="54"/>
      <c r="VZW126" s="54"/>
      <c r="VZX126" s="54"/>
      <c r="VZY126" s="54"/>
      <c r="VZZ126" s="54"/>
      <c r="WAA126" s="54"/>
      <c r="WAB126" s="54"/>
      <c r="WAC126" s="54"/>
      <c r="WAD126" s="54"/>
      <c r="WAE126" s="54"/>
      <c r="WAF126" s="54"/>
      <c r="WAG126" s="54"/>
      <c r="WAH126" s="54"/>
      <c r="WAI126" s="54"/>
      <c r="WAJ126" s="54"/>
      <c r="WAK126" s="54"/>
      <c r="WAL126" s="54"/>
      <c r="WAM126" s="54"/>
      <c r="WAN126" s="54"/>
      <c r="WAO126" s="54"/>
      <c r="WAP126" s="54"/>
      <c r="WAQ126" s="54"/>
      <c r="WAR126" s="54"/>
      <c r="WAS126" s="54"/>
      <c r="WAT126" s="54"/>
      <c r="WAU126" s="54"/>
      <c r="WAV126" s="54"/>
      <c r="WAW126" s="54"/>
      <c r="WAX126" s="54"/>
      <c r="WAY126" s="54"/>
      <c r="WAZ126" s="54"/>
      <c r="WBA126" s="54"/>
      <c r="WBB126" s="54"/>
      <c r="WBC126" s="54"/>
      <c r="WBD126" s="54"/>
      <c r="WBE126" s="54"/>
      <c r="WBF126" s="54"/>
      <c r="WBG126" s="54"/>
      <c r="WBH126" s="54"/>
      <c r="WBI126" s="54"/>
      <c r="WBJ126" s="54"/>
      <c r="WBK126" s="54"/>
      <c r="WBL126" s="54"/>
      <c r="WBM126" s="54"/>
      <c r="WBN126" s="54"/>
      <c r="WBO126" s="54"/>
      <c r="WBP126" s="54"/>
      <c r="WBQ126" s="54"/>
      <c r="WBR126" s="54"/>
      <c r="WBS126" s="54"/>
      <c r="WBT126" s="54"/>
      <c r="WBU126" s="54"/>
      <c r="WBV126" s="54"/>
      <c r="WBW126" s="54"/>
      <c r="WBX126" s="54"/>
      <c r="WBY126" s="54"/>
      <c r="WBZ126" s="54"/>
      <c r="WCA126" s="54"/>
      <c r="WCB126" s="54"/>
      <c r="WCC126" s="54"/>
      <c r="WCD126" s="54"/>
      <c r="WCE126" s="54"/>
      <c r="WCF126" s="54"/>
      <c r="WCG126" s="54"/>
      <c r="WCH126" s="54"/>
      <c r="WCI126" s="54"/>
      <c r="WCJ126" s="54"/>
      <c r="WCK126" s="54"/>
      <c r="WCL126" s="54"/>
      <c r="WCM126" s="54"/>
      <c r="WCN126" s="54"/>
      <c r="WCO126" s="54"/>
      <c r="WCP126" s="54"/>
      <c r="WCQ126" s="54"/>
      <c r="WCR126" s="54"/>
      <c r="WCS126" s="54"/>
      <c r="WCT126" s="54"/>
      <c r="WCU126" s="54"/>
      <c r="WCV126" s="54"/>
      <c r="WCW126" s="54"/>
      <c r="WCX126" s="54"/>
      <c r="WCY126" s="54"/>
      <c r="WCZ126" s="54"/>
      <c r="WDA126" s="54"/>
      <c r="WDB126" s="54"/>
      <c r="WDC126" s="54"/>
      <c r="WDD126" s="54"/>
      <c r="WDE126" s="54"/>
      <c r="WDF126" s="54"/>
      <c r="WDG126" s="54"/>
      <c r="WDH126" s="54"/>
      <c r="WDI126" s="54"/>
      <c r="WDJ126" s="54"/>
      <c r="WDK126" s="54"/>
      <c r="WDL126" s="54"/>
      <c r="WDM126" s="54"/>
      <c r="WDN126" s="54"/>
      <c r="WDO126" s="54"/>
      <c r="WDP126" s="54"/>
      <c r="WDQ126" s="54"/>
      <c r="WDR126" s="54"/>
      <c r="WDS126" s="54"/>
      <c r="WDT126" s="54"/>
      <c r="WDU126" s="54"/>
      <c r="WDV126" s="54"/>
      <c r="WDW126" s="54"/>
      <c r="WDX126" s="54"/>
      <c r="WDY126" s="54"/>
      <c r="WDZ126" s="54"/>
      <c r="WEA126" s="54"/>
      <c r="WEB126" s="54"/>
      <c r="WEC126" s="54"/>
      <c r="WED126" s="54"/>
      <c r="WEE126" s="54"/>
      <c r="WEF126" s="54"/>
      <c r="WEG126" s="54"/>
      <c r="WEH126" s="54"/>
      <c r="WEI126" s="54"/>
      <c r="WEJ126" s="54"/>
      <c r="WEK126" s="54"/>
      <c r="WEL126" s="54"/>
      <c r="WEM126" s="54"/>
      <c r="WEN126" s="54"/>
      <c r="WEO126" s="54"/>
      <c r="WEP126" s="54"/>
      <c r="WEQ126" s="54"/>
      <c r="WER126" s="54"/>
      <c r="WES126" s="54"/>
      <c r="WET126" s="54"/>
      <c r="WEU126" s="54"/>
      <c r="WEV126" s="54"/>
      <c r="WEW126" s="54"/>
      <c r="WEX126" s="54"/>
      <c r="WEY126" s="54"/>
      <c r="WEZ126" s="54"/>
      <c r="WFA126" s="54"/>
      <c r="WFB126" s="54"/>
      <c r="WFC126" s="54"/>
      <c r="WFD126" s="54"/>
      <c r="WFE126" s="54"/>
      <c r="WFF126" s="54"/>
      <c r="WFG126" s="54"/>
      <c r="WFH126" s="54"/>
      <c r="WFI126" s="54"/>
      <c r="WFJ126" s="54"/>
      <c r="WFK126" s="54"/>
      <c r="WFL126" s="54"/>
      <c r="WFM126" s="54"/>
      <c r="WFN126" s="54"/>
      <c r="WFO126" s="54"/>
      <c r="WFP126" s="54"/>
      <c r="WFQ126" s="54"/>
      <c r="WFR126" s="54"/>
      <c r="WFS126" s="54"/>
      <c r="WFT126" s="54"/>
      <c r="WFU126" s="54"/>
      <c r="WFV126" s="54"/>
      <c r="WFW126" s="54"/>
      <c r="WFX126" s="54"/>
      <c r="WFY126" s="54"/>
      <c r="WFZ126" s="54"/>
      <c r="WGA126" s="54"/>
      <c r="WGB126" s="54"/>
      <c r="WGC126" s="54"/>
      <c r="WGD126" s="54"/>
      <c r="WGE126" s="54"/>
      <c r="WGF126" s="54"/>
      <c r="WGG126" s="54"/>
      <c r="WGH126" s="54"/>
      <c r="WGI126" s="54"/>
      <c r="WGJ126" s="54"/>
      <c r="WGK126" s="54"/>
      <c r="WGL126" s="54"/>
      <c r="WGM126" s="54"/>
      <c r="WGN126" s="54"/>
      <c r="WGO126" s="54"/>
      <c r="WGP126" s="54"/>
      <c r="WGQ126" s="54"/>
      <c r="WGR126" s="54"/>
      <c r="WGS126" s="54"/>
      <c r="WGT126" s="54"/>
      <c r="WGU126" s="54"/>
      <c r="WGV126" s="54"/>
      <c r="WGW126" s="54"/>
      <c r="WGX126" s="54"/>
      <c r="WGY126" s="54"/>
      <c r="WGZ126" s="54"/>
      <c r="WHA126" s="54"/>
      <c r="WHB126" s="54"/>
      <c r="WHC126" s="54"/>
      <c r="WHD126" s="54"/>
      <c r="WHE126" s="54"/>
      <c r="WHF126" s="54"/>
      <c r="WHG126" s="54"/>
      <c r="WHH126" s="54"/>
      <c r="WHI126" s="54"/>
      <c r="WHJ126" s="54"/>
      <c r="WHK126" s="54"/>
      <c r="WHL126" s="54"/>
      <c r="WHM126" s="54"/>
      <c r="WHN126" s="54"/>
      <c r="WHO126" s="54"/>
      <c r="WHP126" s="54"/>
      <c r="WHQ126" s="54"/>
      <c r="WHR126" s="54"/>
      <c r="WHS126" s="54"/>
      <c r="WHT126" s="54"/>
      <c r="WHU126" s="54"/>
      <c r="WHV126" s="54"/>
      <c r="WHW126" s="54"/>
      <c r="WHX126" s="54"/>
      <c r="WHY126" s="54"/>
      <c r="WHZ126" s="54"/>
      <c r="WIA126" s="54"/>
      <c r="WIB126" s="54"/>
      <c r="WIC126" s="54"/>
      <c r="WID126" s="54"/>
      <c r="WIE126" s="54"/>
      <c r="WIF126" s="54"/>
      <c r="WIG126" s="54"/>
      <c r="WIH126" s="54"/>
      <c r="WII126" s="54"/>
      <c r="WIJ126" s="54"/>
      <c r="WIK126" s="54"/>
      <c r="WIL126" s="54"/>
      <c r="WIM126" s="54"/>
      <c r="WIN126" s="54"/>
      <c r="WIO126" s="54"/>
      <c r="WIP126" s="54"/>
      <c r="WIQ126" s="54"/>
      <c r="WIR126" s="54"/>
      <c r="WIS126" s="54"/>
      <c r="WIT126" s="54"/>
      <c r="WIU126" s="54"/>
      <c r="WIV126" s="54"/>
      <c r="WIW126" s="54"/>
      <c r="WIX126" s="54"/>
      <c r="WIY126" s="54"/>
      <c r="WIZ126" s="54"/>
      <c r="WJA126" s="54"/>
      <c r="WJB126" s="54"/>
      <c r="WJC126" s="54"/>
      <c r="WJD126" s="54"/>
      <c r="WJE126" s="54"/>
      <c r="WJF126" s="54"/>
      <c r="WJG126" s="54"/>
      <c r="WJH126" s="54"/>
      <c r="WJI126" s="54"/>
      <c r="WJJ126" s="54"/>
      <c r="WJK126" s="54"/>
      <c r="WJL126" s="54"/>
      <c r="WJM126" s="54"/>
      <c r="WJN126" s="54"/>
      <c r="WJO126" s="54"/>
      <c r="WJP126" s="54"/>
      <c r="WJQ126" s="54"/>
      <c r="WJR126" s="54"/>
      <c r="WJS126" s="54"/>
      <c r="WJT126" s="54"/>
      <c r="WJU126" s="54"/>
      <c r="WJV126" s="54"/>
      <c r="WJW126" s="54"/>
      <c r="WJX126" s="54"/>
      <c r="WJY126" s="54"/>
      <c r="WJZ126" s="54"/>
      <c r="WKA126" s="54"/>
      <c r="WKB126" s="54"/>
      <c r="WKC126" s="54"/>
      <c r="WKD126" s="54"/>
      <c r="WKE126" s="54"/>
      <c r="WKF126" s="54"/>
      <c r="WKG126" s="54"/>
      <c r="WKH126" s="54"/>
      <c r="WKI126" s="54"/>
      <c r="WKJ126" s="54"/>
      <c r="WKK126" s="54"/>
      <c r="WKL126" s="54"/>
      <c r="WKM126" s="54"/>
      <c r="WKN126" s="54"/>
      <c r="WKO126" s="54"/>
      <c r="WKP126" s="54"/>
      <c r="WKQ126" s="54"/>
      <c r="WKR126" s="54"/>
      <c r="WKS126" s="54"/>
      <c r="WKT126" s="54"/>
      <c r="WKU126" s="54"/>
      <c r="WKV126" s="54"/>
      <c r="WKW126" s="54"/>
      <c r="WKX126" s="54"/>
      <c r="WKY126" s="54"/>
      <c r="WKZ126" s="54"/>
      <c r="WLA126" s="54"/>
      <c r="WLB126" s="54"/>
      <c r="WLC126" s="54"/>
      <c r="WLD126" s="54"/>
      <c r="WLE126" s="54"/>
      <c r="WLF126" s="54"/>
      <c r="WLG126" s="54"/>
      <c r="WLH126" s="54"/>
      <c r="WLI126" s="54"/>
      <c r="WLJ126" s="54"/>
      <c r="WLK126" s="54"/>
      <c r="WLL126" s="54"/>
      <c r="WLM126" s="54"/>
      <c r="WLN126" s="54"/>
      <c r="WLO126" s="54"/>
      <c r="WLP126" s="54"/>
      <c r="WLQ126" s="54"/>
      <c r="WLR126" s="54"/>
      <c r="WLS126" s="54"/>
      <c r="WLT126" s="54"/>
      <c r="WLU126" s="54"/>
      <c r="WLV126" s="54"/>
      <c r="WLW126" s="54"/>
      <c r="WLX126" s="54"/>
      <c r="WLY126" s="54"/>
      <c r="WLZ126" s="54"/>
      <c r="WMA126" s="54"/>
      <c r="WMB126" s="54"/>
      <c r="WMC126" s="54"/>
      <c r="WMD126" s="54"/>
      <c r="WME126" s="54"/>
      <c r="WMF126" s="54"/>
      <c r="WMG126" s="54"/>
      <c r="WMH126" s="54"/>
      <c r="WMI126" s="54"/>
      <c r="WMJ126" s="54"/>
      <c r="WMK126" s="54"/>
      <c r="WML126" s="54"/>
      <c r="WMM126" s="54"/>
      <c r="WMN126" s="54"/>
      <c r="WMO126" s="54"/>
      <c r="WMP126" s="54"/>
      <c r="WMQ126" s="54"/>
      <c r="WMR126" s="54"/>
      <c r="WMS126" s="54"/>
      <c r="WMT126" s="54"/>
      <c r="WMU126" s="54"/>
      <c r="WMV126" s="54"/>
      <c r="WMW126" s="54"/>
      <c r="WMX126" s="54"/>
      <c r="WMY126" s="54"/>
      <c r="WMZ126" s="54"/>
      <c r="WNA126" s="54"/>
      <c r="WNB126" s="54"/>
      <c r="WNC126" s="54"/>
      <c r="WND126" s="54"/>
      <c r="WNE126" s="54"/>
      <c r="WNF126" s="54"/>
      <c r="WNG126" s="54"/>
      <c r="WNH126" s="54"/>
      <c r="WNI126" s="54"/>
      <c r="WNJ126" s="54"/>
      <c r="WNK126" s="54"/>
      <c r="WNL126" s="54"/>
      <c r="WNM126" s="54"/>
      <c r="WNN126" s="54"/>
      <c r="WNO126" s="54"/>
      <c r="WNP126" s="54"/>
      <c r="WNQ126" s="54"/>
      <c r="WNR126" s="54"/>
      <c r="WNS126" s="54"/>
      <c r="WNT126" s="54"/>
      <c r="WNU126" s="54"/>
      <c r="WNV126" s="54"/>
      <c r="WNW126" s="54"/>
      <c r="WNX126" s="54"/>
      <c r="WNY126" s="54"/>
      <c r="WNZ126" s="54"/>
      <c r="WOA126" s="54"/>
      <c r="WOB126" s="54"/>
      <c r="WOC126" s="54"/>
      <c r="WOD126" s="54"/>
      <c r="WOE126" s="54"/>
      <c r="WOF126" s="54"/>
      <c r="WOG126" s="54"/>
      <c r="WOH126" s="54"/>
      <c r="WOI126" s="54"/>
      <c r="WOJ126" s="54"/>
      <c r="WOK126" s="54"/>
      <c r="WOL126" s="54"/>
      <c r="WOM126" s="54"/>
      <c r="WON126" s="54"/>
      <c r="WOO126" s="54"/>
      <c r="WOP126" s="54"/>
      <c r="WOQ126" s="54"/>
      <c r="WOR126" s="54"/>
      <c r="WOS126" s="54"/>
      <c r="WOT126" s="54"/>
      <c r="WOU126" s="54"/>
      <c r="WOV126" s="54"/>
      <c r="WOW126" s="54"/>
      <c r="WOX126" s="54"/>
      <c r="WOY126" s="54"/>
      <c r="WOZ126" s="54"/>
      <c r="WPA126" s="54"/>
      <c r="WPB126" s="54"/>
      <c r="WPC126" s="54"/>
      <c r="WPD126" s="54"/>
      <c r="WPE126" s="54"/>
      <c r="WPF126" s="54"/>
      <c r="WPG126" s="54"/>
      <c r="WPH126" s="54"/>
      <c r="WPI126" s="54"/>
      <c r="WPJ126" s="54"/>
      <c r="WPK126" s="54"/>
      <c r="WPL126" s="54"/>
      <c r="WPM126" s="54"/>
      <c r="WPN126" s="54"/>
      <c r="WPO126" s="54"/>
      <c r="WPP126" s="54"/>
      <c r="WPQ126" s="54"/>
      <c r="WPR126" s="54"/>
      <c r="WPS126" s="54"/>
      <c r="WPT126" s="54"/>
      <c r="WPU126" s="54"/>
      <c r="WPV126" s="54"/>
      <c r="WPW126" s="54"/>
      <c r="WPX126" s="54"/>
      <c r="WPY126" s="54"/>
      <c r="WPZ126" s="54"/>
      <c r="WQA126" s="54"/>
      <c r="WQB126" s="54"/>
      <c r="WQC126" s="54"/>
      <c r="WQD126" s="54"/>
      <c r="WQE126" s="54"/>
      <c r="WQF126" s="54"/>
      <c r="WQG126" s="54"/>
      <c r="WQH126" s="54"/>
      <c r="WQI126" s="54"/>
      <c r="WQJ126" s="54"/>
      <c r="WQK126" s="54"/>
      <c r="WQL126" s="54"/>
      <c r="WQM126" s="54"/>
      <c r="WQN126" s="54"/>
      <c r="WQO126" s="54"/>
      <c r="WQP126" s="54"/>
      <c r="WQQ126" s="54"/>
      <c r="WQR126" s="54"/>
      <c r="WQS126" s="54"/>
      <c r="WQT126" s="54"/>
      <c r="WQU126" s="54"/>
      <c r="WQV126" s="54"/>
      <c r="WQW126" s="54"/>
      <c r="WQX126" s="54"/>
      <c r="WQY126" s="54"/>
      <c r="WQZ126" s="54"/>
      <c r="WRA126" s="54"/>
      <c r="WRB126" s="54"/>
      <c r="WRC126" s="54"/>
      <c r="WRD126" s="54"/>
      <c r="WRE126" s="54"/>
      <c r="WRF126" s="54"/>
      <c r="WRG126" s="54"/>
      <c r="WRH126" s="54"/>
      <c r="WRI126" s="54"/>
      <c r="WRJ126" s="54"/>
      <c r="WRK126" s="54"/>
      <c r="WRL126" s="54"/>
      <c r="WRM126" s="54"/>
      <c r="WRN126" s="54"/>
      <c r="WRO126" s="54"/>
      <c r="WRP126" s="54"/>
      <c r="WRQ126" s="54"/>
      <c r="WRR126" s="54"/>
      <c r="WRS126" s="54"/>
      <c r="WRT126" s="54"/>
      <c r="WRU126" s="54"/>
      <c r="WRV126" s="54"/>
      <c r="WRW126" s="54"/>
      <c r="WRX126" s="54"/>
      <c r="WRY126" s="54"/>
      <c r="WRZ126" s="54"/>
      <c r="WSA126" s="54"/>
      <c r="WSB126" s="54"/>
      <c r="WSC126" s="54"/>
      <c r="WSD126" s="54"/>
      <c r="WSE126" s="54"/>
      <c r="WSF126" s="54"/>
      <c r="WSG126" s="54"/>
      <c r="WSH126" s="54"/>
      <c r="WSI126" s="54"/>
      <c r="WSJ126" s="54"/>
      <c r="WSK126" s="54"/>
      <c r="WSL126" s="54"/>
      <c r="WSM126" s="54"/>
      <c r="WSN126" s="54"/>
      <c r="WSO126" s="54"/>
      <c r="WSP126" s="54"/>
      <c r="WSQ126" s="54"/>
      <c r="WSR126" s="54"/>
      <c r="WSS126" s="54"/>
      <c r="WST126" s="54"/>
      <c r="WSU126" s="54"/>
      <c r="WSV126" s="54"/>
      <c r="WSW126" s="54"/>
      <c r="WSX126" s="54"/>
      <c r="WSY126" s="54"/>
      <c r="WSZ126" s="54"/>
      <c r="WTA126" s="54"/>
      <c r="WTB126" s="54"/>
      <c r="WTC126" s="54"/>
      <c r="WTD126" s="54"/>
      <c r="WTE126" s="54"/>
      <c r="WTF126" s="54"/>
      <c r="WTG126" s="54"/>
      <c r="WTH126" s="54"/>
      <c r="WTI126" s="54"/>
      <c r="WTJ126" s="54"/>
      <c r="WTK126" s="54"/>
      <c r="WTL126" s="54"/>
      <c r="WTM126" s="54"/>
      <c r="WTN126" s="54"/>
      <c r="WTO126" s="54"/>
      <c r="WTP126" s="54"/>
      <c r="WTQ126" s="54"/>
      <c r="WTR126" s="54"/>
      <c r="WTS126" s="54"/>
      <c r="WTT126" s="54"/>
      <c r="WTU126" s="54"/>
      <c r="WTV126" s="54"/>
      <c r="WTW126" s="54"/>
      <c r="WTX126" s="54"/>
      <c r="WTY126" s="54"/>
      <c r="WTZ126" s="54"/>
      <c r="WUA126" s="54"/>
      <c r="WUB126" s="54"/>
      <c r="WUC126" s="54"/>
      <c r="WUD126" s="54"/>
      <c r="WUE126" s="54"/>
      <c r="WUF126" s="54"/>
      <c r="WUG126" s="54"/>
      <c r="WUH126" s="54"/>
      <c r="WUI126" s="54"/>
      <c r="WUJ126" s="54"/>
      <c r="WUK126" s="54"/>
      <c r="WUL126" s="54"/>
      <c r="WUM126" s="54"/>
      <c r="WUN126" s="54"/>
      <c r="WUO126" s="54"/>
      <c r="WUP126" s="54"/>
      <c r="WUQ126" s="54"/>
      <c r="WUR126" s="54"/>
      <c r="WUS126" s="54"/>
      <c r="WUT126" s="54"/>
      <c r="WUU126" s="54"/>
      <c r="WUV126" s="54"/>
      <c r="WUW126" s="54"/>
      <c r="WUX126" s="54"/>
      <c r="WUY126" s="54"/>
      <c r="WUZ126" s="54"/>
      <c r="WVA126" s="54"/>
      <c r="WVB126" s="54"/>
      <c r="WVC126" s="54"/>
      <c r="WVD126" s="54"/>
      <c r="WVE126" s="54"/>
      <c r="WVF126" s="54"/>
      <c r="WVG126" s="54"/>
      <c r="WVH126" s="54"/>
      <c r="WVI126" s="54"/>
      <c r="WVJ126" s="54"/>
      <c r="WVK126" s="54"/>
      <c r="WVL126" s="54"/>
      <c r="WVM126" s="54"/>
      <c r="WVN126" s="54"/>
      <c r="WVO126" s="54"/>
      <c r="WVP126" s="54"/>
      <c r="WVQ126" s="54"/>
      <c r="WVR126" s="54"/>
      <c r="WVS126" s="54"/>
      <c r="WVT126" s="54"/>
      <c r="WVU126" s="54"/>
      <c r="WVV126" s="54"/>
      <c r="WVW126" s="54"/>
      <c r="WVX126" s="54"/>
      <c r="WVY126" s="54"/>
      <c r="WVZ126" s="54"/>
      <c r="WWA126" s="54"/>
      <c r="WWB126" s="54"/>
      <c r="WWC126" s="54"/>
      <c r="WWD126" s="54"/>
      <c r="WWE126" s="54"/>
      <c r="WWF126" s="54"/>
      <c r="WWG126" s="54"/>
      <c r="WWH126" s="54"/>
      <c r="WWI126" s="54"/>
      <c r="WWJ126" s="54"/>
      <c r="WWK126" s="54"/>
      <c r="WWL126" s="54"/>
      <c r="WWM126" s="54"/>
      <c r="WWN126" s="54"/>
      <c r="WWO126" s="54"/>
      <c r="WWP126" s="54"/>
      <c r="WWQ126" s="54"/>
      <c r="WWR126" s="54"/>
      <c r="WWS126" s="54"/>
      <c r="WWT126" s="54"/>
      <c r="WWU126" s="54"/>
      <c r="WWV126" s="54"/>
      <c r="WWW126" s="54"/>
      <c r="WWX126" s="54"/>
      <c r="WWY126" s="54"/>
      <c r="WWZ126" s="54"/>
      <c r="WXA126" s="54"/>
      <c r="WXB126" s="54"/>
      <c r="WXC126" s="54"/>
      <c r="WXD126" s="54"/>
      <c r="WXE126" s="54"/>
      <c r="WXF126" s="54"/>
      <c r="WXG126" s="54"/>
      <c r="WXH126" s="54"/>
      <c r="WXI126" s="54"/>
      <c r="WXJ126" s="54"/>
      <c r="WXK126" s="54"/>
      <c r="WXL126" s="54"/>
      <c r="WXM126" s="54"/>
      <c r="WXN126" s="54"/>
      <c r="WXO126" s="54"/>
      <c r="WXP126" s="54"/>
      <c r="WXQ126" s="54"/>
      <c r="WXR126" s="54"/>
      <c r="WXS126" s="54"/>
      <c r="WXT126" s="54"/>
      <c r="WXU126" s="54"/>
      <c r="WXV126" s="54"/>
      <c r="WXW126" s="54"/>
      <c r="WXX126" s="54"/>
      <c r="WXY126" s="54"/>
      <c r="WXZ126" s="54"/>
      <c r="WYA126" s="54"/>
      <c r="WYB126" s="54"/>
      <c r="WYC126" s="54"/>
      <c r="WYD126" s="54"/>
      <c r="WYE126" s="54"/>
      <c r="WYF126" s="54"/>
      <c r="WYG126" s="54"/>
      <c r="WYH126" s="54"/>
      <c r="WYI126" s="54"/>
      <c r="WYJ126" s="54"/>
      <c r="WYK126" s="54"/>
      <c r="WYL126" s="54"/>
      <c r="WYM126" s="54"/>
      <c r="WYN126" s="54"/>
      <c r="WYO126" s="54"/>
      <c r="WYP126" s="54"/>
      <c r="WYQ126" s="54"/>
      <c r="WYR126" s="54"/>
      <c r="WYS126" s="54"/>
      <c r="WYT126" s="54"/>
      <c r="WYU126" s="54"/>
      <c r="WYV126" s="54"/>
      <c r="WYW126" s="54"/>
      <c r="WYX126" s="54"/>
      <c r="WYY126" s="54"/>
      <c r="WYZ126" s="54"/>
      <c r="WZA126" s="54"/>
      <c r="WZB126" s="54"/>
      <c r="WZC126" s="54"/>
      <c r="WZD126" s="54"/>
      <c r="WZE126" s="54"/>
      <c r="WZF126" s="54"/>
      <c r="WZG126" s="54"/>
      <c r="WZH126" s="54"/>
      <c r="WZI126" s="54"/>
      <c r="WZJ126" s="54"/>
      <c r="WZK126" s="54"/>
      <c r="WZL126" s="54"/>
      <c r="WZM126" s="54"/>
      <c r="WZN126" s="54"/>
      <c r="WZO126" s="54"/>
      <c r="WZP126" s="54"/>
      <c r="WZQ126" s="54"/>
      <c r="WZR126" s="54"/>
      <c r="WZS126" s="54"/>
      <c r="WZT126" s="54"/>
      <c r="WZU126" s="54"/>
      <c r="WZV126" s="54"/>
      <c r="WZW126" s="54"/>
      <c r="WZX126" s="54"/>
      <c r="WZY126" s="54"/>
      <c r="WZZ126" s="54"/>
      <c r="XAA126" s="54"/>
      <c r="XAB126" s="54"/>
      <c r="XAC126" s="54"/>
      <c r="XAD126" s="54"/>
      <c r="XAE126" s="54"/>
      <c r="XAF126" s="54"/>
      <c r="XAG126" s="54"/>
      <c r="XAH126" s="54"/>
      <c r="XAI126" s="54"/>
      <c r="XAJ126" s="54"/>
      <c r="XAK126" s="54"/>
      <c r="XAL126" s="54"/>
      <c r="XAM126" s="54"/>
      <c r="XAN126" s="54"/>
      <c r="XAO126" s="54"/>
      <c r="XAP126" s="54"/>
      <c r="XAQ126" s="54"/>
      <c r="XAR126" s="54"/>
      <c r="XAS126" s="54"/>
      <c r="XAT126" s="54"/>
      <c r="XAU126" s="54"/>
      <c r="XAV126" s="54"/>
      <c r="XAW126" s="54"/>
      <c r="XAX126" s="54"/>
      <c r="XAY126" s="54"/>
      <c r="XAZ126" s="54"/>
      <c r="XBA126" s="54"/>
      <c r="XBB126" s="54"/>
      <c r="XBC126" s="54"/>
      <c r="XBD126" s="54"/>
      <c r="XBE126" s="54"/>
      <c r="XBF126" s="54"/>
      <c r="XBG126" s="54"/>
      <c r="XBH126" s="54"/>
      <c r="XBI126" s="54"/>
      <c r="XBJ126" s="54"/>
      <c r="XBK126" s="54"/>
      <c r="XBL126" s="54"/>
      <c r="XBM126" s="54"/>
      <c r="XBN126" s="54"/>
      <c r="XBO126" s="54"/>
      <c r="XBP126" s="54"/>
      <c r="XBQ126" s="54"/>
      <c r="XBR126" s="54"/>
      <c r="XBS126" s="54"/>
      <c r="XBT126" s="54"/>
      <c r="XBU126" s="54"/>
      <c r="XBV126" s="54"/>
      <c r="XBW126" s="54"/>
      <c r="XBX126" s="54"/>
      <c r="XBY126" s="54"/>
      <c r="XBZ126" s="54"/>
      <c r="XCA126" s="54"/>
      <c r="XCB126" s="54"/>
      <c r="XCC126" s="54"/>
      <c r="XCD126" s="54"/>
      <c r="XCE126" s="54"/>
      <c r="XCF126" s="54"/>
      <c r="XCG126" s="54"/>
      <c r="XCH126" s="54"/>
      <c r="XCI126" s="54"/>
      <c r="XCJ126" s="54"/>
      <c r="XCK126" s="54"/>
      <c r="XCL126" s="54"/>
      <c r="XCM126" s="54"/>
      <c r="XCN126" s="54"/>
      <c r="XCO126" s="54"/>
      <c r="XCP126" s="54"/>
      <c r="XCQ126" s="54"/>
      <c r="XCR126" s="54"/>
      <c r="XCS126" s="54"/>
      <c r="XCT126" s="54"/>
      <c r="XCU126" s="54"/>
      <c r="XCV126" s="54"/>
      <c r="XCW126" s="54"/>
      <c r="XCX126" s="54"/>
      <c r="XCY126" s="54"/>
      <c r="XCZ126" s="54"/>
      <c r="XDA126" s="54"/>
      <c r="XDB126" s="54"/>
      <c r="XDC126" s="54"/>
      <c r="XDD126" s="54"/>
      <c r="XDE126" s="54"/>
      <c r="XDF126" s="54"/>
      <c r="XDG126" s="54"/>
      <c r="XDH126" s="54"/>
      <c r="XDI126" s="54"/>
      <c r="XDJ126" s="54"/>
      <c r="XDK126" s="54"/>
      <c r="XDL126" s="54"/>
      <c r="XDM126" s="54"/>
      <c r="XDN126" s="54"/>
      <c r="XDO126" s="54"/>
      <c r="XDP126" s="54"/>
      <c r="XDQ126" s="54"/>
      <c r="XDR126" s="54"/>
      <c r="XDS126" s="54"/>
      <c r="XDT126" s="54"/>
      <c r="XDU126" s="54"/>
      <c r="XDV126" s="54"/>
      <c r="XDW126" s="54"/>
      <c r="XDX126" s="54"/>
      <c r="XDY126" s="54"/>
      <c r="XDZ126" s="54"/>
      <c r="XEA126" s="54"/>
      <c r="XEB126" s="54"/>
      <c r="XEC126" s="54"/>
      <c r="XED126" s="54"/>
      <c r="XEE126" s="54"/>
      <c r="XEF126" s="54"/>
      <c r="XEG126" s="54"/>
      <c r="XEH126" s="54"/>
      <c r="XEI126" s="54"/>
      <c r="XEJ126" s="54"/>
      <c r="XEK126" s="54"/>
      <c r="XEL126" s="54"/>
      <c r="XEM126" s="54"/>
      <c r="XEN126" s="54"/>
      <c r="XEO126" s="54"/>
      <c r="XEP126" s="54"/>
      <c r="XEQ126" s="54"/>
      <c r="XER126" s="54"/>
      <c r="XES126" s="54"/>
      <c r="XET126" s="54"/>
      <c r="XEU126" s="54"/>
      <c r="XEV126" s="54"/>
      <c r="XEW126" s="54"/>
      <c r="XEX126" s="54"/>
      <c r="XEY126" s="54"/>
      <c r="XEZ126" s="54"/>
      <c r="XFA126" s="54"/>
      <c r="XFB126" s="54"/>
      <c r="XFC126" s="54"/>
      <c r="XFD126" s="54"/>
    </row>
    <row r="127" spans="1:16384" ht="15" customHeight="1">
      <c r="A127" s="24" t="s">
        <v>12</v>
      </c>
      <c r="B127" s="23">
        <v>5.0000000000000001E-3</v>
      </c>
      <c r="C127" s="23" t="s">
        <v>1</v>
      </c>
      <c r="D127" s="41">
        <v>0.9</v>
      </c>
      <c r="G127" s="23" t="str">
        <f t="shared" si="75"/>
        <v>Basilikum</v>
      </c>
      <c r="H127" s="23">
        <f t="shared" si="76"/>
        <v>4.5000000000000004E-4</v>
      </c>
      <c r="I127" s="23" t="str">
        <f t="shared" si="77"/>
        <v>kg</v>
      </c>
      <c r="J127" s="44"/>
      <c r="M127" s="23" t="str">
        <f t="shared" si="78"/>
        <v>Basilikum</v>
      </c>
      <c r="N127" s="27">
        <f>H127*Oversigt!$B$11</f>
        <v>5.8950000000000002E-2</v>
      </c>
      <c r="O127" s="23" t="str">
        <f t="shared" si="79"/>
        <v>kg</v>
      </c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  <c r="IW127" s="54"/>
      <c r="IX127" s="54"/>
      <c r="IY127" s="54"/>
      <c r="IZ127" s="54"/>
      <c r="JA127" s="54"/>
      <c r="JB127" s="54"/>
      <c r="JC127" s="54"/>
      <c r="JD127" s="54"/>
      <c r="JE127" s="54"/>
      <c r="JF127" s="54"/>
      <c r="JG127" s="54"/>
      <c r="JH127" s="54"/>
      <c r="JI127" s="54"/>
      <c r="JJ127" s="54"/>
      <c r="JK127" s="54"/>
      <c r="JL127" s="54"/>
      <c r="JM127" s="54"/>
      <c r="JN127" s="54"/>
      <c r="JO127" s="54"/>
      <c r="JP127" s="54"/>
      <c r="JQ127" s="54"/>
      <c r="JR127" s="54"/>
      <c r="JS127" s="54"/>
      <c r="JT127" s="54"/>
      <c r="JU127" s="54"/>
      <c r="JV127" s="54"/>
      <c r="JW127" s="54"/>
      <c r="JX127" s="54"/>
      <c r="JY127" s="54"/>
      <c r="JZ127" s="54"/>
      <c r="KA127" s="54"/>
      <c r="KB127" s="54"/>
      <c r="KC127" s="54"/>
      <c r="KD127" s="54"/>
      <c r="KE127" s="54"/>
      <c r="KF127" s="54"/>
      <c r="KG127" s="54"/>
      <c r="KH127" s="54"/>
      <c r="KI127" s="54"/>
      <c r="KJ127" s="54"/>
      <c r="KK127" s="54"/>
      <c r="KL127" s="54"/>
      <c r="KM127" s="54"/>
      <c r="KN127" s="54"/>
      <c r="KO127" s="54"/>
      <c r="KP127" s="54"/>
      <c r="KQ127" s="54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4"/>
      <c r="LN127" s="54"/>
      <c r="LO127" s="54"/>
      <c r="LP127" s="54"/>
      <c r="LQ127" s="54"/>
      <c r="LR127" s="54"/>
      <c r="LS127" s="54"/>
      <c r="LT127" s="54"/>
      <c r="LU127" s="54"/>
      <c r="LV127" s="54"/>
      <c r="LW127" s="54"/>
      <c r="LX127" s="54"/>
      <c r="LY127" s="54"/>
      <c r="LZ127" s="54"/>
      <c r="MA127" s="54"/>
      <c r="MB127" s="54"/>
      <c r="MC127" s="54"/>
      <c r="MD127" s="54"/>
      <c r="ME127" s="54"/>
      <c r="MF127" s="54"/>
      <c r="MG127" s="54"/>
      <c r="MH127" s="54"/>
      <c r="MI127" s="54"/>
      <c r="MJ127" s="54"/>
      <c r="MK127" s="54"/>
      <c r="ML127" s="54"/>
      <c r="MM127" s="54"/>
      <c r="MN127" s="54"/>
      <c r="MO127" s="54"/>
      <c r="MP127" s="54"/>
      <c r="MQ127" s="54"/>
      <c r="MR127" s="54"/>
      <c r="MS127" s="54"/>
      <c r="MT127" s="54"/>
      <c r="MU127" s="54"/>
      <c r="MV127" s="54"/>
      <c r="MW127" s="54"/>
      <c r="MX127" s="54"/>
      <c r="MY127" s="54"/>
      <c r="MZ127" s="54"/>
      <c r="NA127" s="54"/>
      <c r="NB127" s="54"/>
      <c r="NC127" s="54"/>
      <c r="ND127" s="54"/>
      <c r="NE127" s="54"/>
      <c r="NF127" s="54"/>
      <c r="NG127" s="54"/>
      <c r="NH127" s="54"/>
      <c r="NI127" s="54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4"/>
      <c r="NV127" s="54"/>
      <c r="NW127" s="54"/>
      <c r="NX127" s="54"/>
      <c r="NY127" s="54"/>
      <c r="NZ127" s="54"/>
      <c r="OA127" s="54"/>
      <c r="OB127" s="54"/>
      <c r="OC127" s="54"/>
      <c r="OD127" s="54"/>
      <c r="OE127" s="54"/>
      <c r="OF127" s="54"/>
      <c r="OG127" s="54"/>
      <c r="OH127" s="54"/>
      <c r="OI127" s="54"/>
      <c r="OJ127" s="54"/>
      <c r="OK127" s="54"/>
      <c r="OL127" s="54"/>
      <c r="OM127" s="54"/>
      <c r="ON127" s="54"/>
      <c r="OO127" s="54"/>
      <c r="OP127" s="54"/>
      <c r="OQ127" s="54"/>
      <c r="OR127" s="54"/>
      <c r="OS127" s="54"/>
      <c r="OT127" s="54"/>
      <c r="OU127" s="54"/>
      <c r="OV127" s="54"/>
      <c r="OW127" s="54"/>
      <c r="OX127" s="54"/>
      <c r="OY127" s="54"/>
      <c r="OZ127" s="54"/>
      <c r="PA127" s="54"/>
      <c r="PB127" s="54"/>
      <c r="PC127" s="54"/>
      <c r="PD127" s="54"/>
      <c r="PE127" s="54"/>
      <c r="PF127" s="54"/>
      <c r="PG127" s="54"/>
      <c r="PH127" s="54"/>
      <c r="PI127" s="54"/>
      <c r="PJ127" s="54"/>
      <c r="PK127" s="54"/>
      <c r="PL127" s="54"/>
      <c r="PM127" s="54"/>
      <c r="PN127" s="54"/>
      <c r="PO127" s="54"/>
      <c r="PP127" s="54"/>
      <c r="PQ127" s="54"/>
      <c r="PR127" s="54"/>
      <c r="PS127" s="54"/>
      <c r="PT127" s="54"/>
      <c r="PU127" s="54"/>
      <c r="PV127" s="54"/>
      <c r="PW127" s="54"/>
      <c r="PX127" s="54"/>
      <c r="PY127" s="54"/>
      <c r="PZ127" s="54"/>
      <c r="QA127" s="54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4"/>
      <c r="QN127" s="54"/>
      <c r="QO127" s="54"/>
      <c r="QP127" s="54"/>
      <c r="QQ127" s="54"/>
      <c r="QR127" s="54"/>
      <c r="QS127" s="54"/>
      <c r="QT127" s="54"/>
      <c r="QU127" s="54"/>
      <c r="QV127" s="54"/>
      <c r="QW127" s="54"/>
      <c r="QX127" s="54"/>
      <c r="QY127" s="54"/>
      <c r="QZ127" s="54"/>
      <c r="RA127" s="54"/>
      <c r="RB127" s="54"/>
      <c r="RC127" s="54"/>
      <c r="RD127" s="54"/>
      <c r="RE127" s="54"/>
      <c r="RF127" s="54"/>
      <c r="RG127" s="54"/>
      <c r="RH127" s="54"/>
      <c r="RI127" s="54"/>
      <c r="RJ127" s="54"/>
      <c r="RK127" s="54"/>
      <c r="RL127" s="54"/>
      <c r="RM127" s="54"/>
      <c r="RN127" s="54"/>
      <c r="RO127" s="54"/>
      <c r="RP127" s="54"/>
      <c r="RQ127" s="54"/>
      <c r="RR127" s="54"/>
      <c r="RS127" s="54"/>
      <c r="RT127" s="54"/>
      <c r="RU127" s="54"/>
      <c r="RV127" s="54"/>
      <c r="RW127" s="54"/>
      <c r="RX127" s="54"/>
      <c r="RY127" s="54"/>
      <c r="RZ127" s="54"/>
      <c r="SA127" s="54"/>
      <c r="SB127" s="54"/>
      <c r="SC127" s="54"/>
      <c r="SD127" s="54"/>
      <c r="SE127" s="54"/>
      <c r="SF127" s="54"/>
      <c r="SG127" s="54"/>
      <c r="SH127" s="54"/>
      <c r="SI127" s="54"/>
      <c r="SJ127" s="54"/>
      <c r="SK127" s="54"/>
      <c r="SL127" s="54"/>
      <c r="SM127" s="54"/>
      <c r="SN127" s="54"/>
      <c r="SO127" s="54"/>
      <c r="SP127" s="54"/>
      <c r="SQ127" s="54"/>
      <c r="SR127" s="54"/>
      <c r="SS127" s="54"/>
      <c r="ST127" s="54"/>
      <c r="SU127" s="54"/>
      <c r="SV127" s="54"/>
      <c r="SW127" s="54"/>
      <c r="SX127" s="54"/>
      <c r="SY127" s="54"/>
      <c r="SZ127" s="54"/>
      <c r="TA127" s="54"/>
      <c r="TB127" s="54"/>
      <c r="TC127" s="54"/>
      <c r="TD127" s="54"/>
      <c r="TE127" s="54"/>
      <c r="TF127" s="54"/>
      <c r="TG127" s="54"/>
      <c r="TH127" s="54"/>
      <c r="TI127" s="54"/>
      <c r="TJ127" s="54"/>
      <c r="TK127" s="54"/>
      <c r="TL127" s="54"/>
      <c r="TM127" s="54"/>
      <c r="TN127" s="54"/>
      <c r="TO127" s="54"/>
      <c r="TP127" s="54"/>
      <c r="TQ127" s="54"/>
      <c r="TR127" s="54"/>
      <c r="TS127" s="54"/>
      <c r="TT127" s="54"/>
      <c r="TU127" s="54"/>
      <c r="TV127" s="54"/>
      <c r="TW127" s="54"/>
      <c r="TX127" s="54"/>
      <c r="TY127" s="54"/>
      <c r="TZ127" s="54"/>
      <c r="UA127" s="54"/>
      <c r="UB127" s="54"/>
      <c r="UC127" s="54"/>
      <c r="UD127" s="54"/>
      <c r="UE127" s="54"/>
      <c r="UF127" s="54"/>
      <c r="UG127" s="54"/>
      <c r="UH127" s="54"/>
      <c r="UI127" s="54"/>
      <c r="UJ127" s="54"/>
      <c r="UK127" s="54"/>
      <c r="UL127" s="54"/>
      <c r="UM127" s="54"/>
      <c r="UN127" s="54"/>
      <c r="UO127" s="54"/>
      <c r="UP127" s="54"/>
      <c r="UQ127" s="54"/>
      <c r="UR127" s="54"/>
      <c r="US127" s="54"/>
      <c r="UT127" s="54"/>
      <c r="UU127" s="54"/>
      <c r="UV127" s="54"/>
      <c r="UW127" s="54"/>
      <c r="UX127" s="54"/>
      <c r="UY127" s="54"/>
      <c r="UZ127" s="54"/>
      <c r="VA127" s="54"/>
      <c r="VB127" s="54"/>
      <c r="VC127" s="54"/>
      <c r="VD127" s="54"/>
      <c r="VE127" s="54"/>
      <c r="VF127" s="54"/>
      <c r="VG127" s="54"/>
      <c r="VH127" s="54"/>
      <c r="VI127" s="54"/>
      <c r="VJ127" s="54"/>
      <c r="VK127" s="54"/>
      <c r="VL127" s="54"/>
      <c r="VM127" s="54"/>
      <c r="VN127" s="54"/>
      <c r="VO127" s="54"/>
      <c r="VP127" s="54"/>
      <c r="VQ127" s="54"/>
      <c r="VR127" s="54"/>
      <c r="VS127" s="54"/>
      <c r="VT127" s="54"/>
      <c r="VU127" s="54"/>
      <c r="VV127" s="54"/>
      <c r="VW127" s="54"/>
      <c r="VX127" s="54"/>
      <c r="VY127" s="54"/>
      <c r="VZ127" s="54"/>
      <c r="WA127" s="54"/>
      <c r="WB127" s="54"/>
      <c r="WC127" s="54"/>
      <c r="WD127" s="54"/>
      <c r="WE127" s="54"/>
      <c r="WF127" s="54"/>
      <c r="WG127" s="54"/>
      <c r="WH127" s="54"/>
      <c r="WI127" s="54"/>
      <c r="WJ127" s="54"/>
      <c r="WK127" s="54"/>
      <c r="WL127" s="54"/>
      <c r="WM127" s="54"/>
      <c r="WN127" s="54"/>
      <c r="WO127" s="54"/>
      <c r="WP127" s="54"/>
      <c r="WQ127" s="54"/>
      <c r="WR127" s="54"/>
      <c r="WS127" s="54"/>
      <c r="WT127" s="54"/>
      <c r="WU127" s="54"/>
      <c r="WV127" s="54"/>
      <c r="WW127" s="54"/>
      <c r="WX127" s="54"/>
      <c r="WY127" s="54"/>
      <c r="WZ127" s="54"/>
      <c r="XA127" s="54"/>
      <c r="XB127" s="54"/>
      <c r="XC127" s="54"/>
      <c r="XD127" s="54"/>
      <c r="XE127" s="54"/>
      <c r="XF127" s="54"/>
      <c r="XG127" s="54"/>
      <c r="XH127" s="54"/>
      <c r="XI127" s="54"/>
      <c r="XJ127" s="54"/>
      <c r="XK127" s="54"/>
      <c r="XL127" s="54"/>
      <c r="XM127" s="54"/>
      <c r="XN127" s="54"/>
      <c r="XO127" s="54"/>
      <c r="XP127" s="54"/>
      <c r="XQ127" s="54"/>
      <c r="XR127" s="54"/>
      <c r="XS127" s="54"/>
      <c r="XT127" s="54"/>
      <c r="XU127" s="54"/>
      <c r="XV127" s="54"/>
      <c r="XW127" s="54"/>
      <c r="XX127" s="54"/>
      <c r="XY127" s="54"/>
      <c r="XZ127" s="54"/>
      <c r="YA127" s="54"/>
      <c r="YB127" s="54"/>
      <c r="YC127" s="54"/>
      <c r="YD127" s="54"/>
      <c r="YE127" s="54"/>
      <c r="YF127" s="54"/>
      <c r="YG127" s="54"/>
      <c r="YH127" s="54"/>
      <c r="YI127" s="54"/>
      <c r="YJ127" s="54"/>
      <c r="YK127" s="54"/>
      <c r="YL127" s="54"/>
      <c r="YM127" s="54"/>
      <c r="YN127" s="54"/>
      <c r="YO127" s="54"/>
      <c r="YP127" s="54"/>
      <c r="YQ127" s="54"/>
      <c r="YR127" s="54"/>
      <c r="YS127" s="54"/>
      <c r="YT127" s="54"/>
      <c r="YU127" s="54"/>
      <c r="YV127" s="54"/>
      <c r="YW127" s="54"/>
      <c r="YX127" s="54"/>
      <c r="YY127" s="54"/>
      <c r="YZ127" s="54"/>
      <c r="ZA127" s="54"/>
      <c r="ZB127" s="54"/>
      <c r="ZC127" s="54"/>
      <c r="ZD127" s="54"/>
      <c r="ZE127" s="54"/>
      <c r="ZF127" s="54"/>
      <c r="ZG127" s="54"/>
      <c r="ZH127" s="54"/>
      <c r="ZI127" s="54"/>
      <c r="ZJ127" s="54"/>
      <c r="ZK127" s="54"/>
      <c r="ZL127" s="54"/>
      <c r="ZM127" s="54"/>
      <c r="ZN127" s="54"/>
      <c r="ZO127" s="54"/>
      <c r="ZP127" s="54"/>
      <c r="ZQ127" s="54"/>
      <c r="ZR127" s="54"/>
      <c r="ZS127" s="54"/>
      <c r="ZT127" s="54"/>
      <c r="ZU127" s="54"/>
      <c r="ZV127" s="54"/>
      <c r="ZW127" s="54"/>
      <c r="ZX127" s="54"/>
      <c r="ZY127" s="54"/>
      <c r="ZZ127" s="54"/>
      <c r="AAA127" s="54"/>
      <c r="AAB127" s="54"/>
      <c r="AAC127" s="54"/>
      <c r="AAD127" s="54"/>
      <c r="AAE127" s="54"/>
      <c r="AAF127" s="54"/>
      <c r="AAG127" s="54"/>
      <c r="AAH127" s="54"/>
      <c r="AAI127" s="54"/>
      <c r="AAJ127" s="54"/>
      <c r="AAK127" s="54"/>
      <c r="AAL127" s="54"/>
      <c r="AAM127" s="54"/>
      <c r="AAN127" s="54"/>
      <c r="AAO127" s="54"/>
      <c r="AAP127" s="54"/>
      <c r="AAQ127" s="54"/>
      <c r="AAR127" s="54"/>
      <c r="AAS127" s="54"/>
      <c r="AAT127" s="54"/>
      <c r="AAU127" s="54"/>
      <c r="AAV127" s="54"/>
      <c r="AAW127" s="54"/>
      <c r="AAX127" s="54"/>
      <c r="AAY127" s="54"/>
      <c r="AAZ127" s="54"/>
      <c r="ABA127" s="54"/>
      <c r="ABB127" s="54"/>
      <c r="ABC127" s="54"/>
      <c r="ABD127" s="54"/>
      <c r="ABE127" s="54"/>
      <c r="ABF127" s="54"/>
      <c r="ABG127" s="54"/>
      <c r="ABH127" s="54"/>
      <c r="ABI127" s="54"/>
      <c r="ABJ127" s="54"/>
      <c r="ABK127" s="54"/>
      <c r="ABL127" s="54"/>
      <c r="ABM127" s="54"/>
      <c r="ABN127" s="54"/>
      <c r="ABO127" s="54"/>
      <c r="ABP127" s="54"/>
      <c r="ABQ127" s="54"/>
      <c r="ABR127" s="54"/>
      <c r="ABS127" s="54"/>
      <c r="ABT127" s="54"/>
      <c r="ABU127" s="54"/>
      <c r="ABV127" s="54"/>
      <c r="ABW127" s="54"/>
      <c r="ABX127" s="54"/>
      <c r="ABY127" s="54"/>
      <c r="ABZ127" s="54"/>
      <c r="ACA127" s="54"/>
      <c r="ACB127" s="54"/>
      <c r="ACC127" s="54"/>
      <c r="ACD127" s="54"/>
      <c r="ACE127" s="54"/>
      <c r="ACF127" s="54"/>
      <c r="ACG127" s="54"/>
      <c r="ACH127" s="54"/>
      <c r="ACI127" s="54"/>
      <c r="ACJ127" s="54"/>
      <c r="ACK127" s="54"/>
      <c r="ACL127" s="54"/>
      <c r="ACM127" s="54"/>
      <c r="ACN127" s="54"/>
      <c r="ACO127" s="54"/>
      <c r="ACP127" s="54"/>
      <c r="ACQ127" s="54"/>
      <c r="ACR127" s="54"/>
      <c r="ACS127" s="54"/>
      <c r="ACT127" s="54"/>
      <c r="ACU127" s="54"/>
      <c r="ACV127" s="54"/>
      <c r="ACW127" s="54"/>
      <c r="ACX127" s="54"/>
      <c r="ACY127" s="54"/>
      <c r="ACZ127" s="54"/>
      <c r="ADA127" s="54"/>
      <c r="ADB127" s="54"/>
      <c r="ADC127" s="54"/>
      <c r="ADD127" s="54"/>
      <c r="ADE127" s="54"/>
      <c r="ADF127" s="54"/>
      <c r="ADG127" s="54"/>
      <c r="ADH127" s="54"/>
      <c r="ADI127" s="54"/>
      <c r="ADJ127" s="54"/>
      <c r="ADK127" s="54"/>
      <c r="ADL127" s="54"/>
      <c r="ADM127" s="54"/>
      <c r="ADN127" s="54"/>
      <c r="ADO127" s="54"/>
      <c r="ADP127" s="54"/>
      <c r="ADQ127" s="54"/>
      <c r="ADR127" s="54"/>
      <c r="ADS127" s="54"/>
      <c r="ADT127" s="54"/>
      <c r="ADU127" s="54"/>
      <c r="ADV127" s="54"/>
      <c r="ADW127" s="54"/>
      <c r="ADX127" s="54"/>
      <c r="ADY127" s="54"/>
      <c r="ADZ127" s="54"/>
      <c r="AEA127" s="54"/>
      <c r="AEB127" s="54"/>
      <c r="AEC127" s="54"/>
      <c r="AED127" s="54"/>
      <c r="AEE127" s="54"/>
      <c r="AEF127" s="54"/>
      <c r="AEG127" s="54"/>
      <c r="AEH127" s="54"/>
      <c r="AEI127" s="54"/>
      <c r="AEJ127" s="54"/>
      <c r="AEK127" s="54"/>
      <c r="AEL127" s="54"/>
      <c r="AEM127" s="54"/>
      <c r="AEN127" s="54"/>
      <c r="AEO127" s="54"/>
      <c r="AEP127" s="54"/>
      <c r="AEQ127" s="54"/>
      <c r="AER127" s="54"/>
      <c r="AES127" s="54"/>
      <c r="AET127" s="54"/>
      <c r="AEU127" s="54"/>
      <c r="AEV127" s="54"/>
      <c r="AEW127" s="54"/>
      <c r="AEX127" s="54"/>
      <c r="AEY127" s="54"/>
      <c r="AEZ127" s="54"/>
      <c r="AFA127" s="54"/>
      <c r="AFB127" s="54"/>
      <c r="AFC127" s="54"/>
      <c r="AFD127" s="54"/>
      <c r="AFE127" s="54"/>
      <c r="AFF127" s="54"/>
      <c r="AFG127" s="54"/>
      <c r="AFH127" s="54"/>
      <c r="AFI127" s="54"/>
      <c r="AFJ127" s="54"/>
      <c r="AFK127" s="54"/>
      <c r="AFL127" s="54"/>
      <c r="AFM127" s="54"/>
      <c r="AFN127" s="54"/>
      <c r="AFO127" s="54"/>
      <c r="AFP127" s="54"/>
      <c r="AFQ127" s="54"/>
      <c r="AFR127" s="54"/>
      <c r="AFS127" s="54"/>
      <c r="AFT127" s="54"/>
      <c r="AFU127" s="54"/>
      <c r="AFV127" s="54"/>
      <c r="AFW127" s="54"/>
      <c r="AFX127" s="54"/>
      <c r="AFY127" s="54"/>
      <c r="AFZ127" s="54"/>
      <c r="AGA127" s="54"/>
      <c r="AGB127" s="54"/>
      <c r="AGC127" s="54"/>
      <c r="AGD127" s="54"/>
      <c r="AGE127" s="54"/>
      <c r="AGF127" s="54"/>
      <c r="AGG127" s="54"/>
      <c r="AGH127" s="54"/>
      <c r="AGI127" s="54"/>
      <c r="AGJ127" s="54"/>
      <c r="AGK127" s="54"/>
      <c r="AGL127" s="54"/>
      <c r="AGM127" s="54"/>
      <c r="AGN127" s="54"/>
      <c r="AGO127" s="54"/>
      <c r="AGP127" s="54"/>
      <c r="AGQ127" s="54"/>
      <c r="AGR127" s="54"/>
      <c r="AGS127" s="54"/>
      <c r="AGT127" s="54"/>
      <c r="AGU127" s="54"/>
      <c r="AGV127" s="54"/>
      <c r="AGW127" s="54"/>
      <c r="AGX127" s="54"/>
      <c r="AGY127" s="54"/>
      <c r="AGZ127" s="54"/>
      <c r="AHA127" s="54"/>
      <c r="AHB127" s="54"/>
      <c r="AHC127" s="54"/>
      <c r="AHD127" s="54"/>
      <c r="AHE127" s="54"/>
      <c r="AHF127" s="54"/>
      <c r="AHG127" s="54"/>
      <c r="AHH127" s="54"/>
      <c r="AHI127" s="54"/>
      <c r="AHJ127" s="54"/>
      <c r="AHK127" s="54"/>
      <c r="AHL127" s="54"/>
      <c r="AHM127" s="54"/>
      <c r="AHN127" s="54"/>
      <c r="AHO127" s="54"/>
      <c r="AHP127" s="54"/>
      <c r="AHQ127" s="54"/>
      <c r="AHR127" s="54"/>
      <c r="AHS127" s="54"/>
      <c r="AHT127" s="54"/>
      <c r="AHU127" s="54"/>
      <c r="AHV127" s="54"/>
      <c r="AHW127" s="54"/>
      <c r="AHX127" s="54"/>
      <c r="AHY127" s="54"/>
      <c r="AHZ127" s="54"/>
      <c r="AIA127" s="54"/>
      <c r="AIB127" s="54"/>
      <c r="AIC127" s="54"/>
      <c r="AID127" s="54"/>
      <c r="AIE127" s="54"/>
      <c r="AIF127" s="54"/>
      <c r="AIG127" s="54"/>
      <c r="AIH127" s="54"/>
      <c r="AII127" s="54"/>
      <c r="AIJ127" s="54"/>
      <c r="AIK127" s="54"/>
      <c r="AIL127" s="54"/>
      <c r="AIM127" s="54"/>
      <c r="AIN127" s="54"/>
      <c r="AIO127" s="54"/>
      <c r="AIP127" s="54"/>
      <c r="AIQ127" s="54"/>
      <c r="AIR127" s="54"/>
      <c r="AIS127" s="54"/>
      <c r="AIT127" s="54"/>
      <c r="AIU127" s="54"/>
      <c r="AIV127" s="54"/>
      <c r="AIW127" s="54"/>
      <c r="AIX127" s="54"/>
      <c r="AIY127" s="54"/>
      <c r="AIZ127" s="54"/>
      <c r="AJA127" s="54"/>
      <c r="AJB127" s="54"/>
      <c r="AJC127" s="54"/>
      <c r="AJD127" s="54"/>
      <c r="AJE127" s="54"/>
      <c r="AJF127" s="54"/>
      <c r="AJG127" s="54"/>
      <c r="AJH127" s="54"/>
      <c r="AJI127" s="54"/>
      <c r="AJJ127" s="54"/>
      <c r="AJK127" s="54"/>
      <c r="AJL127" s="54"/>
      <c r="AJM127" s="54"/>
      <c r="AJN127" s="54"/>
      <c r="AJO127" s="54"/>
      <c r="AJP127" s="54"/>
      <c r="AJQ127" s="54"/>
      <c r="AJR127" s="54"/>
      <c r="AJS127" s="54"/>
      <c r="AJT127" s="54"/>
      <c r="AJU127" s="54"/>
      <c r="AJV127" s="54"/>
      <c r="AJW127" s="54"/>
      <c r="AJX127" s="54"/>
      <c r="AJY127" s="54"/>
      <c r="AJZ127" s="54"/>
      <c r="AKA127" s="54"/>
      <c r="AKB127" s="54"/>
      <c r="AKC127" s="54"/>
      <c r="AKD127" s="54"/>
      <c r="AKE127" s="54"/>
      <c r="AKF127" s="54"/>
      <c r="AKG127" s="54"/>
      <c r="AKH127" s="54"/>
      <c r="AKI127" s="54"/>
      <c r="AKJ127" s="54"/>
      <c r="AKK127" s="54"/>
      <c r="AKL127" s="54"/>
      <c r="AKM127" s="54"/>
      <c r="AKN127" s="54"/>
      <c r="AKO127" s="54"/>
      <c r="AKP127" s="54"/>
      <c r="AKQ127" s="54"/>
      <c r="AKR127" s="54"/>
      <c r="AKS127" s="54"/>
      <c r="AKT127" s="54"/>
      <c r="AKU127" s="54"/>
      <c r="AKV127" s="54"/>
      <c r="AKW127" s="54"/>
      <c r="AKX127" s="54"/>
      <c r="AKY127" s="54"/>
      <c r="AKZ127" s="54"/>
      <c r="ALA127" s="54"/>
      <c r="ALB127" s="54"/>
      <c r="ALC127" s="54"/>
      <c r="ALD127" s="54"/>
      <c r="ALE127" s="54"/>
      <c r="ALF127" s="54"/>
      <c r="ALG127" s="54"/>
      <c r="ALH127" s="54"/>
      <c r="ALI127" s="54"/>
      <c r="ALJ127" s="54"/>
      <c r="ALK127" s="54"/>
      <c r="ALL127" s="54"/>
      <c r="ALM127" s="54"/>
      <c r="ALN127" s="54"/>
      <c r="ALO127" s="54"/>
      <c r="ALP127" s="54"/>
      <c r="ALQ127" s="54"/>
      <c r="ALR127" s="54"/>
      <c r="ALS127" s="54"/>
      <c r="ALT127" s="54"/>
      <c r="ALU127" s="54"/>
      <c r="ALV127" s="54"/>
      <c r="ALW127" s="54"/>
      <c r="ALX127" s="54"/>
      <c r="ALY127" s="54"/>
      <c r="ALZ127" s="54"/>
      <c r="AMA127" s="54"/>
      <c r="AMB127" s="54"/>
      <c r="AMC127" s="54"/>
      <c r="AMD127" s="54"/>
      <c r="AME127" s="54"/>
      <c r="AMF127" s="54"/>
      <c r="AMG127" s="54"/>
      <c r="AMH127" s="54"/>
      <c r="AMI127" s="54"/>
      <c r="AMJ127" s="54"/>
      <c r="AMK127" s="54"/>
      <c r="AML127" s="54"/>
      <c r="AMM127" s="54"/>
      <c r="AMN127" s="54"/>
      <c r="AMO127" s="54"/>
      <c r="AMP127" s="54"/>
      <c r="AMQ127" s="54"/>
      <c r="AMR127" s="54"/>
      <c r="AMS127" s="54"/>
      <c r="AMT127" s="54"/>
      <c r="AMU127" s="54"/>
      <c r="AMV127" s="54"/>
      <c r="AMW127" s="54"/>
      <c r="AMX127" s="54"/>
      <c r="AMY127" s="54"/>
      <c r="AMZ127" s="54"/>
      <c r="ANA127" s="54"/>
      <c r="ANB127" s="54"/>
      <c r="ANC127" s="54"/>
      <c r="AND127" s="54"/>
      <c r="ANE127" s="54"/>
      <c r="ANF127" s="54"/>
      <c r="ANG127" s="54"/>
      <c r="ANH127" s="54"/>
      <c r="ANI127" s="54"/>
      <c r="ANJ127" s="54"/>
      <c r="ANK127" s="54"/>
      <c r="ANL127" s="54"/>
      <c r="ANM127" s="54"/>
      <c r="ANN127" s="54"/>
      <c r="ANO127" s="54"/>
      <c r="ANP127" s="54"/>
      <c r="ANQ127" s="54"/>
      <c r="ANR127" s="54"/>
      <c r="ANS127" s="54"/>
      <c r="ANT127" s="54"/>
      <c r="ANU127" s="54"/>
      <c r="ANV127" s="54"/>
      <c r="ANW127" s="54"/>
      <c r="ANX127" s="54"/>
      <c r="ANY127" s="54"/>
      <c r="ANZ127" s="54"/>
      <c r="AOA127" s="54"/>
      <c r="AOB127" s="54"/>
      <c r="AOC127" s="54"/>
      <c r="AOD127" s="54"/>
      <c r="AOE127" s="54"/>
      <c r="AOF127" s="54"/>
      <c r="AOG127" s="54"/>
      <c r="AOH127" s="54"/>
      <c r="AOI127" s="54"/>
      <c r="AOJ127" s="54"/>
      <c r="AOK127" s="54"/>
      <c r="AOL127" s="54"/>
      <c r="AOM127" s="54"/>
      <c r="AON127" s="54"/>
      <c r="AOO127" s="54"/>
      <c r="AOP127" s="54"/>
      <c r="AOQ127" s="54"/>
      <c r="AOR127" s="54"/>
      <c r="AOS127" s="54"/>
      <c r="AOT127" s="54"/>
      <c r="AOU127" s="54"/>
      <c r="AOV127" s="54"/>
      <c r="AOW127" s="54"/>
      <c r="AOX127" s="54"/>
      <c r="AOY127" s="54"/>
      <c r="AOZ127" s="54"/>
      <c r="APA127" s="54"/>
      <c r="APB127" s="54"/>
      <c r="APC127" s="54"/>
      <c r="APD127" s="54"/>
      <c r="APE127" s="54"/>
      <c r="APF127" s="54"/>
      <c r="APG127" s="54"/>
      <c r="APH127" s="54"/>
      <c r="API127" s="54"/>
      <c r="APJ127" s="54"/>
      <c r="APK127" s="54"/>
      <c r="APL127" s="54"/>
      <c r="APM127" s="54"/>
      <c r="APN127" s="54"/>
      <c r="APO127" s="54"/>
      <c r="APP127" s="54"/>
      <c r="APQ127" s="54"/>
      <c r="APR127" s="54"/>
      <c r="APS127" s="54"/>
      <c r="APT127" s="54"/>
      <c r="APU127" s="54"/>
      <c r="APV127" s="54"/>
      <c r="APW127" s="54"/>
      <c r="APX127" s="54"/>
      <c r="APY127" s="54"/>
      <c r="APZ127" s="54"/>
      <c r="AQA127" s="54"/>
      <c r="AQB127" s="54"/>
      <c r="AQC127" s="54"/>
      <c r="AQD127" s="54"/>
      <c r="AQE127" s="54"/>
      <c r="AQF127" s="54"/>
      <c r="AQG127" s="54"/>
      <c r="AQH127" s="54"/>
      <c r="AQI127" s="54"/>
      <c r="AQJ127" s="54"/>
      <c r="AQK127" s="54"/>
      <c r="AQL127" s="54"/>
      <c r="AQM127" s="54"/>
      <c r="AQN127" s="54"/>
      <c r="AQO127" s="54"/>
      <c r="AQP127" s="54"/>
      <c r="AQQ127" s="54"/>
      <c r="AQR127" s="54"/>
      <c r="AQS127" s="54"/>
      <c r="AQT127" s="54"/>
      <c r="AQU127" s="54"/>
      <c r="AQV127" s="54"/>
      <c r="AQW127" s="54"/>
      <c r="AQX127" s="54"/>
      <c r="AQY127" s="54"/>
      <c r="AQZ127" s="54"/>
      <c r="ARA127" s="54"/>
      <c r="ARB127" s="54"/>
      <c r="ARC127" s="54"/>
      <c r="ARD127" s="54"/>
      <c r="ARE127" s="54"/>
      <c r="ARF127" s="54"/>
      <c r="ARG127" s="54"/>
      <c r="ARH127" s="54"/>
      <c r="ARI127" s="54"/>
      <c r="ARJ127" s="54"/>
      <c r="ARK127" s="54"/>
      <c r="ARL127" s="54"/>
      <c r="ARM127" s="54"/>
      <c r="ARN127" s="54"/>
      <c r="ARO127" s="54"/>
      <c r="ARP127" s="54"/>
      <c r="ARQ127" s="54"/>
      <c r="ARR127" s="54"/>
      <c r="ARS127" s="54"/>
      <c r="ART127" s="54"/>
      <c r="ARU127" s="54"/>
      <c r="ARV127" s="54"/>
      <c r="ARW127" s="54"/>
      <c r="ARX127" s="54"/>
      <c r="ARY127" s="54"/>
      <c r="ARZ127" s="54"/>
      <c r="ASA127" s="54"/>
      <c r="ASB127" s="54"/>
      <c r="ASC127" s="54"/>
      <c r="ASD127" s="54"/>
      <c r="ASE127" s="54"/>
      <c r="ASF127" s="54"/>
      <c r="ASG127" s="54"/>
      <c r="ASH127" s="54"/>
      <c r="ASI127" s="54"/>
      <c r="ASJ127" s="54"/>
      <c r="ASK127" s="54"/>
      <c r="ASL127" s="54"/>
      <c r="ASM127" s="54"/>
      <c r="ASN127" s="54"/>
      <c r="ASO127" s="54"/>
      <c r="ASP127" s="54"/>
      <c r="ASQ127" s="54"/>
      <c r="ASR127" s="54"/>
      <c r="ASS127" s="54"/>
      <c r="AST127" s="54"/>
      <c r="ASU127" s="54"/>
      <c r="ASV127" s="54"/>
      <c r="ASW127" s="54"/>
      <c r="ASX127" s="54"/>
      <c r="ASY127" s="54"/>
      <c r="ASZ127" s="54"/>
      <c r="ATA127" s="54"/>
      <c r="ATB127" s="54"/>
      <c r="ATC127" s="54"/>
      <c r="ATD127" s="54"/>
      <c r="ATE127" s="54"/>
      <c r="ATF127" s="54"/>
      <c r="ATG127" s="54"/>
      <c r="ATH127" s="54"/>
      <c r="ATI127" s="54"/>
      <c r="ATJ127" s="54"/>
      <c r="ATK127" s="54"/>
      <c r="ATL127" s="54"/>
      <c r="ATM127" s="54"/>
      <c r="ATN127" s="54"/>
      <c r="ATO127" s="54"/>
      <c r="ATP127" s="54"/>
      <c r="ATQ127" s="54"/>
      <c r="ATR127" s="54"/>
      <c r="ATS127" s="54"/>
      <c r="ATT127" s="54"/>
      <c r="ATU127" s="54"/>
      <c r="ATV127" s="54"/>
      <c r="ATW127" s="54"/>
      <c r="ATX127" s="54"/>
      <c r="ATY127" s="54"/>
      <c r="ATZ127" s="54"/>
      <c r="AUA127" s="54"/>
      <c r="AUB127" s="54"/>
      <c r="AUC127" s="54"/>
      <c r="AUD127" s="54"/>
      <c r="AUE127" s="54"/>
      <c r="AUF127" s="54"/>
      <c r="AUG127" s="54"/>
      <c r="AUH127" s="54"/>
      <c r="AUI127" s="54"/>
      <c r="AUJ127" s="54"/>
      <c r="AUK127" s="54"/>
      <c r="AUL127" s="54"/>
      <c r="AUM127" s="54"/>
      <c r="AUN127" s="54"/>
      <c r="AUO127" s="54"/>
      <c r="AUP127" s="54"/>
      <c r="AUQ127" s="54"/>
      <c r="AUR127" s="54"/>
      <c r="AUS127" s="54"/>
      <c r="AUT127" s="54"/>
      <c r="AUU127" s="54"/>
      <c r="AUV127" s="54"/>
      <c r="AUW127" s="54"/>
      <c r="AUX127" s="54"/>
      <c r="AUY127" s="54"/>
      <c r="AUZ127" s="54"/>
      <c r="AVA127" s="54"/>
      <c r="AVB127" s="54"/>
      <c r="AVC127" s="54"/>
      <c r="AVD127" s="54"/>
      <c r="AVE127" s="54"/>
      <c r="AVF127" s="54"/>
      <c r="AVG127" s="54"/>
      <c r="AVH127" s="54"/>
      <c r="AVI127" s="54"/>
      <c r="AVJ127" s="54"/>
      <c r="AVK127" s="54"/>
      <c r="AVL127" s="54"/>
      <c r="AVM127" s="54"/>
      <c r="AVN127" s="54"/>
      <c r="AVO127" s="54"/>
      <c r="AVP127" s="54"/>
      <c r="AVQ127" s="54"/>
      <c r="AVR127" s="54"/>
      <c r="AVS127" s="54"/>
      <c r="AVT127" s="54"/>
      <c r="AVU127" s="54"/>
      <c r="AVV127" s="54"/>
      <c r="AVW127" s="54"/>
      <c r="AVX127" s="54"/>
      <c r="AVY127" s="54"/>
      <c r="AVZ127" s="54"/>
      <c r="AWA127" s="54"/>
      <c r="AWB127" s="54"/>
      <c r="AWC127" s="54"/>
      <c r="AWD127" s="54"/>
      <c r="AWE127" s="54"/>
      <c r="AWF127" s="54"/>
      <c r="AWG127" s="54"/>
      <c r="AWH127" s="54"/>
      <c r="AWI127" s="54"/>
      <c r="AWJ127" s="54"/>
      <c r="AWK127" s="54"/>
      <c r="AWL127" s="54"/>
      <c r="AWM127" s="54"/>
      <c r="AWN127" s="54"/>
      <c r="AWO127" s="54"/>
      <c r="AWP127" s="54"/>
      <c r="AWQ127" s="54"/>
      <c r="AWR127" s="54"/>
      <c r="AWS127" s="54"/>
      <c r="AWT127" s="54"/>
      <c r="AWU127" s="54"/>
      <c r="AWV127" s="54"/>
      <c r="AWW127" s="54"/>
      <c r="AWX127" s="54"/>
      <c r="AWY127" s="54"/>
      <c r="AWZ127" s="54"/>
      <c r="AXA127" s="54"/>
      <c r="AXB127" s="54"/>
      <c r="AXC127" s="54"/>
      <c r="AXD127" s="54"/>
      <c r="AXE127" s="54"/>
      <c r="AXF127" s="54"/>
      <c r="AXG127" s="54"/>
      <c r="AXH127" s="54"/>
      <c r="AXI127" s="54"/>
      <c r="AXJ127" s="54"/>
      <c r="AXK127" s="54"/>
      <c r="AXL127" s="54"/>
      <c r="AXM127" s="54"/>
      <c r="AXN127" s="54"/>
      <c r="AXO127" s="54"/>
      <c r="AXP127" s="54"/>
      <c r="AXQ127" s="54"/>
      <c r="AXR127" s="54"/>
      <c r="AXS127" s="54"/>
      <c r="AXT127" s="54"/>
      <c r="AXU127" s="54"/>
      <c r="AXV127" s="54"/>
      <c r="AXW127" s="54"/>
      <c r="AXX127" s="54"/>
      <c r="AXY127" s="54"/>
      <c r="AXZ127" s="54"/>
      <c r="AYA127" s="54"/>
      <c r="AYB127" s="54"/>
      <c r="AYC127" s="54"/>
      <c r="AYD127" s="54"/>
      <c r="AYE127" s="54"/>
      <c r="AYF127" s="54"/>
      <c r="AYG127" s="54"/>
      <c r="AYH127" s="54"/>
      <c r="AYI127" s="54"/>
      <c r="AYJ127" s="54"/>
      <c r="AYK127" s="54"/>
      <c r="AYL127" s="54"/>
      <c r="AYM127" s="54"/>
      <c r="AYN127" s="54"/>
      <c r="AYO127" s="54"/>
      <c r="AYP127" s="54"/>
      <c r="AYQ127" s="54"/>
      <c r="AYR127" s="54"/>
      <c r="AYS127" s="54"/>
      <c r="AYT127" s="54"/>
      <c r="AYU127" s="54"/>
      <c r="AYV127" s="54"/>
      <c r="AYW127" s="54"/>
      <c r="AYX127" s="54"/>
      <c r="AYY127" s="54"/>
      <c r="AYZ127" s="54"/>
      <c r="AZA127" s="54"/>
      <c r="AZB127" s="54"/>
      <c r="AZC127" s="54"/>
      <c r="AZD127" s="54"/>
      <c r="AZE127" s="54"/>
      <c r="AZF127" s="54"/>
      <c r="AZG127" s="54"/>
      <c r="AZH127" s="54"/>
      <c r="AZI127" s="54"/>
      <c r="AZJ127" s="54"/>
      <c r="AZK127" s="54"/>
      <c r="AZL127" s="54"/>
      <c r="AZM127" s="54"/>
      <c r="AZN127" s="54"/>
      <c r="AZO127" s="54"/>
      <c r="AZP127" s="54"/>
      <c r="AZQ127" s="54"/>
      <c r="AZR127" s="54"/>
      <c r="AZS127" s="54"/>
      <c r="AZT127" s="54"/>
      <c r="AZU127" s="54"/>
      <c r="AZV127" s="54"/>
      <c r="AZW127" s="54"/>
      <c r="AZX127" s="54"/>
      <c r="AZY127" s="54"/>
      <c r="AZZ127" s="54"/>
      <c r="BAA127" s="54"/>
      <c r="BAB127" s="54"/>
      <c r="BAC127" s="54"/>
      <c r="BAD127" s="54"/>
      <c r="BAE127" s="54"/>
      <c r="BAF127" s="54"/>
      <c r="BAG127" s="54"/>
      <c r="BAH127" s="54"/>
      <c r="BAI127" s="54"/>
      <c r="BAJ127" s="54"/>
      <c r="BAK127" s="54"/>
      <c r="BAL127" s="54"/>
      <c r="BAM127" s="54"/>
      <c r="BAN127" s="54"/>
      <c r="BAO127" s="54"/>
      <c r="BAP127" s="54"/>
      <c r="BAQ127" s="54"/>
      <c r="BAR127" s="54"/>
      <c r="BAS127" s="54"/>
      <c r="BAT127" s="54"/>
      <c r="BAU127" s="54"/>
      <c r="BAV127" s="54"/>
      <c r="BAW127" s="54"/>
      <c r="BAX127" s="54"/>
      <c r="BAY127" s="54"/>
      <c r="BAZ127" s="54"/>
      <c r="BBA127" s="54"/>
      <c r="BBB127" s="54"/>
      <c r="BBC127" s="54"/>
      <c r="BBD127" s="54"/>
      <c r="BBE127" s="54"/>
      <c r="BBF127" s="54"/>
      <c r="BBG127" s="54"/>
      <c r="BBH127" s="54"/>
      <c r="BBI127" s="54"/>
      <c r="BBJ127" s="54"/>
      <c r="BBK127" s="54"/>
      <c r="BBL127" s="54"/>
      <c r="BBM127" s="54"/>
      <c r="BBN127" s="54"/>
      <c r="BBO127" s="54"/>
      <c r="BBP127" s="54"/>
      <c r="BBQ127" s="54"/>
      <c r="BBR127" s="54"/>
      <c r="BBS127" s="54"/>
      <c r="BBT127" s="54"/>
      <c r="BBU127" s="54"/>
      <c r="BBV127" s="54"/>
      <c r="BBW127" s="54"/>
      <c r="BBX127" s="54"/>
      <c r="BBY127" s="54"/>
      <c r="BBZ127" s="54"/>
      <c r="BCA127" s="54"/>
      <c r="BCB127" s="54"/>
      <c r="BCC127" s="54"/>
      <c r="BCD127" s="54"/>
      <c r="BCE127" s="54"/>
      <c r="BCF127" s="54"/>
      <c r="BCG127" s="54"/>
      <c r="BCH127" s="54"/>
      <c r="BCI127" s="54"/>
      <c r="BCJ127" s="54"/>
      <c r="BCK127" s="54"/>
      <c r="BCL127" s="54"/>
      <c r="BCM127" s="54"/>
      <c r="BCN127" s="54"/>
      <c r="BCO127" s="54"/>
      <c r="BCP127" s="54"/>
      <c r="BCQ127" s="54"/>
      <c r="BCR127" s="54"/>
      <c r="BCS127" s="54"/>
      <c r="BCT127" s="54"/>
      <c r="BCU127" s="54"/>
      <c r="BCV127" s="54"/>
      <c r="BCW127" s="54"/>
      <c r="BCX127" s="54"/>
      <c r="BCY127" s="54"/>
      <c r="BCZ127" s="54"/>
      <c r="BDA127" s="54"/>
      <c r="BDB127" s="54"/>
      <c r="BDC127" s="54"/>
      <c r="BDD127" s="54"/>
      <c r="BDE127" s="54"/>
      <c r="BDF127" s="54"/>
      <c r="BDG127" s="54"/>
      <c r="BDH127" s="54"/>
      <c r="BDI127" s="54"/>
      <c r="BDJ127" s="54"/>
      <c r="BDK127" s="54"/>
      <c r="BDL127" s="54"/>
      <c r="BDM127" s="54"/>
      <c r="BDN127" s="54"/>
      <c r="BDO127" s="54"/>
      <c r="BDP127" s="54"/>
      <c r="BDQ127" s="54"/>
      <c r="BDR127" s="54"/>
      <c r="BDS127" s="54"/>
      <c r="BDT127" s="54"/>
      <c r="BDU127" s="54"/>
      <c r="BDV127" s="54"/>
      <c r="BDW127" s="54"/>
      <c r="BDX127" s="54"/>
      <c r="BDY127" s="54"/>
      <c r="BDZ127" s="54"/>
      <c r="BEA127" s="54"/>
      <c r="BEB127" s="54"/>
      <c r="BEC127" s="54"/>
      <c r="BED127" s="54"/>
      <c r="BEE127" s="54"/>
      <c r="BEF127" s="54"/>
      <c r="BEG127" s="54"/>
      <c r="BEH127" s="54"/>
      <c r="BEI127" s="54"/>
      <c r="BEJ127" s="54"/>
      <c r="BEK127" s="54"/>
      <c r="BEL127" s="54"/>
      <c r="BEM127" s="54"/>
      <c r="BEN127" s="54"/>
      <c r="BEO127" s="54"/>
      <c r="BEP127" s="54"/>
      <c r="BEQ127" s="54"/>
      <c r="BER127" s="54"/>
      <c r="BES127" s="54"/>
      <c r="BET127" s="54"/>
      <c r="BEU127" s="54"/>
      <c r="BEV127" s="54"/>
      <c r="BEW127" s="54"/>
      <c r="BEX127" s="54"/>
      <c r="BEY127" s="54"/>
      <c r="BEZ127" s="54"/>
      <c r="BFA127" s="54"/>
      <c r="BFB127" s="54"/>
      <c r="BFC127" s="54"/>
      <c r="BFD127" s="54"/>
      <c r="BFE127" s="54"/>
      <c r="BFF127" s="54"/>
      <c r="BFG127" s="54"/>
      <c r="BFH127" s="54"/>
      <c r="BFI127" s="54"/>
      <c r="BFJ127" s="54"/>
      <c r="BFK127" s="54"/>
      <c r="BFL127" s="54"/>
      <c r="BFM127" s="54"/>
      <c r="BFN127" s="54"/>
      <c r="BFO127" s="54"/>
      <c r="BFP127" s="54"/>
      <c r="BFQ127" s="54"/>
      <c r="BFR127" s="54"/>
      <c r="BFS127" s="54"/>
      <c r="BFT127" s="54"/>
      <c r="BFU127" s="54"/>
      <c r="BFV127" s="54"/>
      <c r="BFW127" s="54"/>
      <c r="BFX127" s="54"/>
      <c r="BFY127" s="54"/>
      <c r="BFZ127" s="54"/>
      <c r="BGA127" s="54"/>
      <c r="BGB127" s="54"/>
      <c r="BGC127" s="54"/>
      <c r="BGD127" s="54"/>
      <c r="BGE127" s="54"/>
      <c r="BGF127" s="54"/>
      <c r="BGG127" s="54"/>
      <c r="BGH127" s="54"/>
      <c r="BGI127" s="54"/>
      <c r="BGJ127" s="54"/>
      <c r="BGK127" s="54"/>
      <c r="BGL127" s="54"/>
      <c r="BGM127" s="54"/>
      <c r="BGN127" s="54"/>
      <c r="BGO127" s="54"/>
      <c r="BGP127" s="54"/>
      <c r="BGQ127" s="54"/>
      <c r="BGR127" s="54"/>
      <c r="BGS127" s="54"/>
      <c r="BGT127" s="54"/>
      <c r="BGU127" s="54"/>
      <c r="BGV127" s="54"/>
      <c r="BGW127" s="54"/>
      <c r="BGX127" s="54"/>
      <c r="BGY127" s="54"/>
      <c r="BGZ127" s="54"/>
      <c r="BHA127" s="54"/>
      <c r="BHB127" s="54"/>
      <c r="BHC127" s="54"/>
      <c r="BHD127" s="54"/>
      <c r="BHE127" s="54"/>
      <c r="BHF127" s="54"/>
      <c r="BHG127" s="54"/>
      <c r="BHH127" s="54"/>
      <c r="BHI127" s="54"/>
      <c r="BHJ127" s="54"/>
      <c r="BHK127" s="54"/>
      <c r="BHL127" s="54"/>
      <c r="BHM127" s="54"/>
      <c r="BHN127" s="54"/>
      <c r="BHO127" s="54"/>
      <c r="BHP127" s="54"/>
      <c r="BHQ127" s="54"/>
      <c r="BHR127" s="54"/>
      <c r="BHS127" s="54"/>
      <c r="BHT127" s="54"/>
      <c r="BHU127" s="54"/>
      <c r="BHV127" s="54"/>
      <c r="BHW127" s="54"/>
      <c r="BHX127" s="54"/>
      <c r="BHY127" s="54"/>
      <c r="BHZ127" s="54"/>
      <c r="BIA127" s="54"/>
      <c r="BIB127" s="54"/>
      <c r="BIC127" s="54"/>
      <c r="BID127" s="54"/>
      <c r="BIE127" s="54"/>
      <c r="BIF127" s="54"/>
      <c r="BIG127" s="54"/>
      <c r="BIH127" s="54"/>
      <c r="BII127" s="54"/>
      <c r="BIJ127" s="54"/>
      <c r="BIK127" s="54"/>
      <c r="BIL127" s="54"/>
      <c r="BIM127" s="54"/>
      <c r="BIN127" s="54"/>
      <c r="BIO127" s="54"/>
      <c r="BIP127" s="54"/>
      <c r="BIQ127" s="54"/>
      <c r="BIR127" s="54"/>
      <c r="BIS127" s="54"/>
      <c r="BIT127" s="54"/>
      <c r="BIU127" s="54"/>
      <c r="BIV127" s="54"/>
      <c r="BIW127" s="54"/>
      <c r="BIX127" s="54"/>
      <c r="BIY127" s="54"/>
      <c r="BIZ127" s="54"/>
      <c r="BJA127" s="54"/>
      <c r="BJB127" s="54"/>
      <c r="BJC127" s="54"/>
      <c r="BJD127" s="54"/>
      <c r="BJE127" s="54"/>
      <c r="BJF127" s="54"/>
      <c r="BJG127" s="54"/>
      <c r="BJH127" s="54"/>
      <c r="BJI127" s="54"/>
      <c r="BJJ127" s="54"/>
      <c r="BJK127" s="54"/>
      <c r="BJL127" s="54"/>
      <c r="BJM127" s="54"/>
      <c r="BJN127" s="54"/>
      <c r="BJO127" s="54"/>
      <c r="BJP127" s="54"/>
      <c r="BJQ127" s="54"/>
      <c r="BJR127" s="54"/>
      <c r="BJS127" s="54"/>
      <c r="BJT127" s="54"/>
      <c r="BJU127" s="54"/>
      <c r="BJV127" s="54"/>
      <c r="BJW127" s="54"/>
      <c r="BJX127" s="54"/>
      <c r="BJY127" s="54"/>
      <c r="BJZ127" s="54"/>
      <c r="BKA127" s="54"/>
      <c r="BKB127" s="54"/>
      <c r="BKC127" s="54"/>
      <c r="BKD127" s="54"/>
      <c r="BKE127" s="54"/>
      <c r="BKF127" s="54"/>
      <c r="BKG127" s="54"/>
      <c r="BKH127" s="54"/>
      <c r="BKI127" s="54"/>
      <c r="BKJ127" s="54"/>
      <c r="BKK127" s="54"/>
      <c r="BKL127" s="54"/>
      <c r="BKM127" s="54"/>
      <c r="BKN127" s="54"/>
      <c r="BKO127" s="54"/>
      <c r="BKP127" s="54"/>
      <c r="BKQ127" s="54"/>
      <c r="BKR127" s="54"/>
      <c r="BKS127" s="54"/>
      <c r="BKT127" s="54"/>
      <c r="BKU127" s="54"/>
      <c r="BKV127" s="54"/>
      <c r="BKW127" s="54"/>
      <c r="BKX127" s="54"/>
      <c r="BKY127" s="54"/>
      <c r="BKZ127" s="54"/>
      <c r="BLA127" s="54"/>
      <c r="BLB127" s="54"/>
      <c r="BLC127" s="54"/>
      <c r="BLD127" s="54"/>
      <c r="BLE127" s="54"/>
      <c r="BLF127" s="54"/>
      <c r="BLG127" s="54"/>
      <c r="BLH127" s="54"/>
      <c r="BLI127" s="54"/>
      <c r="BLJ127" s="54"/>
      <c r="BLK127" s="54"/>
      <c r="BLL127" s="54"/>
      <c r="BLM127" s="54"/>
      <c r="BLN127" s="54"/>
      <c r="BLO127" s="54"/>
      <c r="BLP127" s="54"/>
      <c r="BLQ127" s="54"/>
      <c r="BLR127" s="54"/>
      <c r="BLS127" s="54"/>
      <c r="BLT127" s="54"/>
      <c r="BLU127" s="54"/>
      <c r="BLV127" s="54"/>
      <c r="BLW127" s="54"/>
      <c r="BLX127" s="54"/>
      <c r="BLY127" s="54"/>
      <c r="BLZ127" s="54"/>
      <c r="BMA127" s="54"/>
      <c r="BMB127" s="54"/>
      <c r="BMC127" s="54"/>
      <c r="BMD127" s="54"/>
      <c r="BME127" s="54"/>
      <c r="BMF127" s="54"/>
      <c r="BMG127" s="54"/>
      <c r="BMH127" s="54"/>
      <c r="BMI127" s="54"/>
      <c r="BMJ127" s="54"/>
      <c r="BMK127" s="54"/>
      <c r="BML127" s="54"/>
      <c r="BMM127" s="54"/>
      <c r="BMN127" s="54"/>
      <c r="BMO127" s="54"/>
      <c r="BMP127" s="54"/>
      <c r="BMQ127" s="54"/>
      <c r="BMR127" s="54"/>
      <c r="BMS127" s="54"/>
      <c r="BMT127" s="54"/>
      <c r="BMU127" s="54"/>
      <c r="BMV127" s="54"/>
      <c r="BMW127" s="54"/>
      <c r="BMX127" s="54"/>
      <c r="BMY127" s="54"/>
      <c r="BMZ127" s="54"/>
      <c r="BNA127" s="54"/>
      <c r="BNB127" s="54"/>
      <c r="BNC127" s="54"/>
      <c r="BND127" s="54"/>
      <c r="BNE127" s="54"/>
      <c r="BNF127" s="54"/>
      <c r="BNG127" s="54"/>
      <c r="BNH127" s="54"/>
      <c r="BNI127" s="54"/>
      <c r="BNJ127" s="54"/>
      <c r="BNK127" s="54"/>
      <c r="BNL127" s="54"/>
      <c r="BNM127" s="54"/>
      <c r="BNN127" s="54"/>
      <c r="BNO127" s="54"/>
      <c r="BNP127" s="54"/>
      <c r="BNQ127" s="54"/>
      <c r="BNR127" s="54"/>
      <c r="BNS127" s="54"/>
      <c r="BNT127" s="54"/>
      <c r="BNU127" s="54"/>
      <c r="BNV127" s="54"/>
      <c r="BNW127" s="54"/>
      <c r="BNX127" s="54"/>
      <c r="BNY127" s="54"/>
      <c r="BNZ127" s="54"/>
      <c r="BOA127" s="54"/>
      <c r="BOB127" s="54"/>
      <c r="BOC127" s="54"/>
      <c r="BOD127" s="54"/>
      <c r="BOE127" s="54"/>
      <c r="BOF127" s="54"/>
      <c r="BOG127" s="54"/>
      <c r="BOH127" s="54"/>
      <c r="BOI127" s="54"/>
      <c r="BOJ127" s="54"/>
      <c r="BOK127" s="54"/>
      <c r="BOL127" s="54"/>
      <c r="BOM127" s="54"/>
      <c r="BON127" s="54"/>
      <c r="BOO127" s="54"/>
      <c r="BOP127" s="54"/>
      <c r="BOQ127" s="54"/>
      <c r="BOR127" s="54"/>
      <c r="BOS127" s="54"/>
      <c r="BOT127" s="54"/>
      <c r="BOU127" s="54"/>
      <c r="BOV127" s="54"/>
      <c r="BOW127" s="54"/>
      <c r="BOX127" s="54"/>
      <c r="BOY127" s="54"/>
      <c r="BOZ127" s="54"/>
      <c r="BPA127" s="54"/>
      <c r="BPB127" s="54"/>
      <c r="BPC127" s="54"/>
      <c r="BPD127" s="54"/>
      <c r="BPE127" s="54"/>
      <c r="BPF127" s="54"/>
      <c r="BPG127" s="54"/>
      <c r="BPH127" s="54"/>
      <c r="BPI127" s="54"/>
      <c r="BPJ127" s="54"/>
      <c r="BPK127" s="54"/>
      <c r="BPL127" s="54"/>
      <c r="BPM127" s="54"/>
      <c r="BPN127" s="54"/>
      <c r="BPO127" s="54"/>
      <c r="BPP127" s="54"/>
      <c r="BPQ127" s="54"/>
      <c r="BPR127" s="54"/>
      <c r="BPS127" s="54"/>
      <c r="BPT127" s="54"/>
      <c r="BPU127" s="54"/>
      <c r="BPV127" s="54"/>
      <c r="BPW127" s="54"/>
      <c r="BPX127" s="54"/>
      <c r="BPY127" s="54"/>
      <c r="BPZ127" s="54"/>
      <c r="BQA127" s="54"/>
      <c r="BQB127" s="54"/>
      <c r="BQC127" s="54"/>
      <c r="BQD127" s="54"/>
      <c r="BQE127" s="54"/>
      <c r="BQF127" s="54"/>
      <c r="BQG127" s="54"/>
      <c r="BQH127" s="54"/>
      <c r="BQI127" s="54"/>
      <c r="BQJ127" s="54"/>
      <c r="BQK127" s="54"/>
      <c r="BQL127" s="54"/>
      <c r="BQM127" s="54"/>
      <c r="BQN127" s="54"/>
      <c r="BQO127" s="54"/>
      <c r="BQP127" s="54"/>
      <c r="BQQ127" s="54"/>
      <c r="BQR127" s="54"/>
      <c r="BQS127" s="54"/>
      <c r="BQT127" s="54"/>
      <c r="BQU127" s="54"/>
      <c r="BQV127" s="54"/>
      <c r="BQW127" s="54"/>
      <c r="BQX127" s="54"/>
      <c r="BQY127" s="54"/>
      <c r="BQZ127" s="54"/>
      <c r="BRA127" s="54"/>
      <c r="BRB127" s="54"/>
      <c r="BRC127" s="54"/>
      <c r="BRD127" s="54"/>
      <c r="BRE127" s="54"/>
      <c r="BRF127" s="54"/>
      <c r="BRG127" s="54"/>
      <c r="BRH127" s="54"/>
      <c r="BRI127" s="54"/>
      <c r="BRJ127" s="54"/>
      <c r="BRK127" s="54"/>
      <c r="BRL127" s="54"/>
      <c r="BRM127" s="54"/>
      <c r="BRN127" s="54"/>
      <c r="BRO127" s="54"/>
      <c r="BRP127" s="54"/>
      <c r="BRQ127" s="54"/>
      <c r="BRR127" s="54"/>
      <c r="BRS127" s="54"/>
      <c r="BRT127" s="54"/>
      <c r="BRU127" s="54"/>
      <c r="BRV127" s="54"/>
      <c r="BRW127" s="54"/>
      <c r="BRX127" s="54"/>
      <c r="BRY127" s="54"/>
      <c r="BRZ127" s="54"/>
      <c r="BSA127" s="54"/>
      <c r="BSB127" s="54"/>
      <c r="BSC127" s="54"/>
      <c r="BSD127" s="54"/>
      <c r="BSE127" s="54"/>
      <c r="BSF127" s="54"/>
      <c r="BSG127" s="54"/>
      <c r="BSH127" s="54"/>
      <c r="BSI127" s="54"/>
      <c r="BSJ127" s="54"/>
      <c r="BSK127" s="54"/>
      <c r="BSL127" s="54"/>
      <c r="BSM127" s="54"/>
      <c r="BSN127" s="54"/>
      <c r="BSO127" s="54"/>
      <c r="BSP127" s="54"/>
      <c r="BSQ127" s="54"/>
      <c r="BSR127" s="54"/>
      <c r="BSS127" s="54"/>
      <c r="BST127" s="54"/>
      <c r="BSU127" s="54"/>
      <c r="BSV127" s="54"/>
      <c r="BSW127" s="54"/>
      <c r="BSX127" s="54"/>
      <c r="BSY127" s="54"/>
      <c r="BSZ127" s="54"/>
      <c r="BTA127" s="54"/>
      <c r="BTB127" s="54"/>
      <c r="BTC127" s="54"/>
      <c r="BTD127" s="54"/>
      <c r="BTE127" s="54"/>
      <c r="BTF127" s="54"/>
      <c r="BTG127" s="54"/>
      <c r="BTH127" s="54"/>
      <c r="BTI127" s="54"/>
      <c r="BTJ127" s="54"/>
      <c r="BTK127" s="54"/>
      <c r="BTL127" s="54"/>
      <c r="BTM127" s="54"/>
      <c r="BTN127" s="54"/>
      <c r="BTO127" s="54"/>
      <c r="BTP127" s="54"/>
      <c r="BTQ127" s="54"/>
      <c r="BTR127" s="54"/>
      <c r="BTS127" s="54"/>
      <c r="BTT127" s="54"/>
      <c r="BTU127" s="54"/>
      <c r="BTV127" s="54"/>
      <c r="BTW127" s="54"/>
      <c r="BTX127" s="54"/>
      <c r="BTY127" s="54"/>
      <c r="BTZ127" s="54"/>
      <c r="BUA127" s="54"/>
      <c r="BUB127" s="54"/>
      <c r="BUC127" s="54"/>
      <c r="BUD127" s="54"/>
      <c r="BUE127" s="54"/>
      <c r="BUF127" s="54"/>
      <c r="BUG127" s="54"/>
      <c r="BUH127" s="54"/>
      <c r="BUI127" s="54"/>
      <c r="BUJ127" s="54"/>
      <c r="BUK127" s="54"/>
      <c r="BUL127" s="54"/>
      <c r="BUM127" s="54"/>
      <c r="BUN127" s="54"/>
      <c r="BUO127" s="54"/>
      <c r="BUP127" s="54"/>
      <c r="BUQ127" s="54"/>
      <c r="BUR127" s="54"/>
      <c r="BUS127" s="54"/>
      <c r="BUT127" s="54"/>
      <c r="BUU127" s="54"/>
      <c r="BUV127" s="54"/>
      <c r="BUW127" s="54"/>
      <c r="BUX127" s="54"/>
      <c r="BUY127" s="54"/>
      <c r="BUZ127" s="54"/>
      <c r="BVA127" s="54"/>
      <c r="BVB127" s="54"/>
      <c r="BVC127" s="54"/>
      <c r="BVD127" s="54"/>
      <c r="BVE127" s="54"/>
      <c r="BVF127" s="54"/>
      <c r="BVG127" s="54"/>
      <c r="BVH127" s="54"/>
      <c r="BVI127" s="54"/>
      <c r="BVJ127" s="54"/>
      <c r="BVK127" s="54"/>
      <c r="BVL127" s="54"/>
      <c r="BVM127" s="54"/>
      <c r="BVN127" s="54"/>
      <c r="BVO127" s="54"/>
      <c r="BVP127" s="54"/>
      <c r="BVQ127" s="54"/>
      <c r="BVR127" s="54"/>
      <c r="BVS127" s="54"/>
      <c r="BVT127" s="54"/>
      <c r="BVU127" s="54"/>
      <c r="BVV127" s="54"/>
      <c r="BVW127" s="54"/>
      <c r="BVX127" s="54"/>
      <c r="BVY127" s="54"/>
      <c r="BVZ127" s="54"/>
      <c r="BWA127" s="54"/>
      <c r="BWB127" s="54"/>
      <c r="BWC127" s="54"/>
      <c r="BWD127" s="54"/>
      <c r="BWE127" s="54"/>
      <c r="BWF127" s="54"/>
      <c r="BWG127" s="54"/>
      <c r="BWH127" s="54"/>
      <c r="BWI127" s="54"/>
      <c r="BWJ127" s="54"/>
      <c r="BWK127" s="54"/>
      <c r="BWL127" s="54"/>
      <c r="BWM127" s="54"/>
      <c r="BWN127" s="54"/>
      <c r="BWO127" s="54"/>
      <c r="BWP127" s="54"/>
      <c r="BWQ127" s="54"/>
      <c r="BWR127" s="54"/>
      <c r="BWS127" s="54"/>
      <c r="BWT127" s="54"/>
      <c r="BWU127" s="54"/>
      <c r="BWV127" s="54"/>
      <c r="BWW127" s="54"/>
      <c r="BWX127" s="54"/>
      <c r="BWY127" s="54"/>
      <c r="BWZ127" s="54"/>
      <c r="BXA127" s="54"/>
      <c r="BXB127" s="54"/>
      <c r="BXC127" s="54"/>
      <c r="BXD127" s="54"/>
      <c r="BXE127" s="54"/>
      <c r="BXF127" s="54"/>
      <c r="BXG127" s="54"/>
      <c r="BXH127" s="54"/>
      <c r="BXI127" s="54"/>
      <c r="BXJ127" s="54"/>
      <c r="BXK127" s="54"/>
      <c r="BXL127" s="54"/>
      <c r="BXM127" s="54"/>
      <c r="BXN127" s="54"/>
      <c r="BXO127" s="54"/>
      <c r="BXP127" s="54"/>
      <c r="BXQ127" s="54"/>
      <c r="BXR127" s="54"/>
      <c r="BXS127" s="54"/>
      <c r="BXT127" s="54"/>
      <c r="BXU127" s="54"/>
      <c r="BXV127" s="54"/>
      <c r="BXW127" s="54"/>
      <c r="BXX127" s="54"/>
      <c r="BXY127" s="54"/>
      <c r="BXZ127" s="54"/>
      <c r="BYA127" s="54"/>
      <c r="BYB127" s="54"/>
      <c r="BYC127" s="54"/>
      <c r="BYD127" s="54"/>
      <c r="BYE127" s="54"/>
      <c r="BYF127" s="54"/>
      <c r="BYG127" s="54"/>
      <c r="BYH127" s="54"/>
      <c r="BYI127" s="54"/>
      <c r="BYJ127" s="54"/>
      <c r="BYK127" s="54"/>
      <c r="BYL127" s="54"/>
      <c r="BYM127" s="54"/>
      <c r="BYN127" s="54"/>
      <c r="BYO127" s="54"/>
      <c r="BYP127" s="54"/>
      <c r="BYQ127" s="54"/>
      <c r="BYR127" s="54"/>
      <c r="BYS127" s="54"/>
      <c r="BYT127" s="54"/>
      <c r="BYU127" s="54"/>
      <c r="BYV127" s="54"/>
      <c r="BYW127" s="54"/>
      <c r="BYX127" s="54"/>
      <c r="BYY127" s="54"/>
      <c r="BYZ127" s="54"/>
      <c r="BZA127" s="54"/>
      <c r="BZB127" s="54"/>
      <c r="BZC127" s="54"/>
      <c r="BZD127" s="54"/>
      <c r="BZE127" s="54"/>
      <c r="BZF127" s="54"/>
      <c r="BZG127" s="54"/>
      <c r="BZH127" s="54"/>
      <c r="BZI127" s="54"/>
      <c r="BZJ127" s="54"/>
      <c r="BZK127" s="54"/>
      <c r="BZL127" s="54"/>
      <c r="BZM127" s="54"/>
      <c r="BZN127" s="54"/>
      <c r="BZO127" s="54"/>
      <c r="BZP127" s="54"/>
      <c r="BZQ127" s="54"/>
      <c r="BZR127" s="54"/>
      <c r="BZS127" s="54"/>
      <c r="BZT127" s="54"/>
      <c r="BZU127" s="54"/>
      <c r="BZV127" s="54"/>
      <c r="BZW127" s="54"/>
      <c r="BZX127" s="54"/>
      <c r="BZY127" s="54"/>
      <c r="BZZ127" s="54"/>
      <c r="CAA127" s="54"/>
      <c r="CAB127" s="54"/>
      <c r="CAC127" s="54"/>
      <c r="CAD127" s="54"/>
      <c r="CAE127" s="54"/>
      <c r="CAF127" s="54"/>
      <c r="CAG127" s="54"/>
      <c r="CAH127" s="54"/>
      <c r="CAI127" s="54"/>
      <c r="CAJ127" s="54"/>
      <c r="CAK127" s="54"/>
      <c r="CAL127" s="54"/>
      <c r="CAM127" s="54"/>
      <c r="CAN127" s="54"/>
      <c r="CAO127" s="54"/>
      <c r="CAP127" s="54"/>
      <c r="CAQ127" s="54"/>
      <c r="CAR127" s="54"/>
      <c r="CAS127" s="54"/>
      <c r="CAT127" s="54"/>
      <c r="CAU127" s="54"/>
      <c r="CAV127" s="54"/>
      <c r="CAW127" s="54"/>
      <c r="CAX127" s="54"/>
      <c r="CAY127" s="54"/>
      <c r="CAZ127" s="54"/>
      <c r="CBA127" s="54"/>
      <c r="CBB127" s="54"/>
      <c r="CBC127" s="54"/>
      <c r="CBD127" s="54"/>
      <c r="CBE127" s="54"/>
      <c r="CBF127" s="54"/>
      <c r="CBG127" s="54"/>
      <c r="CBH127" s="54"/>
      <c r="CBI127" s="54"/>
      <c r="CBJ127" s="54"/>
      <c r="CBK127" s="54"/>
      <c r="CBL127" s="54"/>
      <c r="CBM127" s="54"/>
      <c r="CBN127" s="54"/>
      <c r="CBO127" s="54"/>
      <c r="CBP127" s="54"/>
      <c r="CBQ127" s="54"/>
      <c r="CBR127" s="54"/>
      <c r="CBS127" s="54"/>
      <c r="CBT127" s="54"/>
      <c r="CBU127" s="54"/>
      <c r="CBV127" s="54"/>
      <c r="CBW127" s="54"/>
      <c r="CBX127" s="54"/>
      <c r="CBY127" s="54"/>
      <c r="CBZ127" s="54"/>
      <c r="CCA127" s="54"/>
      <c r="CCB127" s="54"/>
      <c r="CCC127" s="54"/>
      <c r="CCD127" s="54"/>
      <c r="CCE127" s="54"/>
      <c r="CCF127" s="54"/>
      <c r="CCG127" s="54"/>
      <c r="CCH127" s="54"/>
      <c r="CCI127" s="54"/>
      <c r="CCJ127" s="54"/>
      <c r="CCK127" s="54"/>
      <c r="CCL127" s="54"/>
      <c r="CCM127" s="54"/>
      <c r="CCN127" s="54"/>
      <c r="CCO127" s="54"/>
      <c r="CCP127" s="54"/>
      <c r="CCQ127" s="54"/>
      <c r="CCR127" s="54"/>
      <c r="CCS127" s="54"/>
      <c r="CCT127" s="54"/>
      <c r="CCU127" s="54"/>
      <c r="CCV127" s="54"/>
      <c r="CCW127" s="54"/>
      <c r="CCX127" s="54"/>
      <c r="CCY127" s="54"/>
      <c r="CCZ127" s="54"/>
      <c r="CDA127" s="54"/>
      <c r="CDB127" s="54"/>
      <c r="CDC127" s="54"/>
      <c r="CDD127" s="54"/>
      <c r="CDE127" s="54"/>
      <c r="CDF127" s="54"/>
      <c r="CDG127" s="54"/>
      <c r="CDH127" s="54"/>
      <c r="CDI127" s="54"/>
      <c r="CDJ127" s="54"/>
      <c r="CDK127" s="54"/>
      <c r="CDL127" s="54"/>
      <c r="CDM127" s="54"/>
      <c r="CDN127" s="54"/>
      <c r="CDO127" s="54"/>
      <c r="CDP127" s="54"/>
      <c r="CDQ127" s="54"/>
      <c r="CDR127" s="54"/>
      <c r="CDS127" s="54"/>
      <c r="CDT127" s="54"/>
      <c r="CDU127" s="54"/>
      <c r="CDV127" s="54"/>
      <c r="CDW127" s="54"/>
      <c r="CDX127" s="54"/>
      <c r="CDY127" s="54"/>
      <c r="CDZ127" s="54"/>
      <c r="CEA127" s="54"/>
      <c r="CEB127" s="54"/>
      <c r="CEC127" s="54"/>
      <c r="CED127" s="54"/>
      <c r="CEE127" s="54"/>
      <c r="CEF127" s="54"/>
      <c r="CEG127" s="54"/>
      <c r="CEH127" s="54"/>
      <c r="CEI127" s="54"/>
      <c r="CEJ127" s="54"/>
      <c r="CEK127" s="54"/>
      <c r="CEL127" s="54"/>
      <c r="CEM127" s="54"/>
      <c r="CEN127" s="54"/>
      <c r="CEO127" s="54"/>
      <c r="CEP127" s="54"/>
      <c r="CEQ127" s="54"/>
      <c r="CER127" s="54"/>
      <c r="CES127" s="54"/>
      <c r="CET127" s="54"/>
      <c r="CEU127" s="54"/>
      <c r="CEV127" s="54"/>
      <c r="CEW127" s="54"/>
      <c r="CEX127" s="54"/>
      <c r="CEY127" s="54"/>
      <c r="CEZ127" s="54"/>
      <c r="CFA127" s="54"/>
      <c r="CFB127" s="54"/>
      <c r="CFC127" s="54"/>
      <c r="CFD127" s="54"/>
      <c r="CFE127" s="54"/>
      <c r="CFF127" s="54"/>
      <c r="CFG127" s="54"/>
      <c r="CFH127" s="54"/>
      <c r="CFI127" s="54"/>
      <c r="CFJ127" s="54"/>
      <c r="CFK127" s="54"/>
      <c r="CFL127" s="54"/>
      <c r="CFM127" s="54"/>
      <c r="CFN127" s="54"/>
      <c r="CFO127" s="54"/>
      <c r="CFP127" s="54"/>
      <c r="CFQ127" s="54"/>
      <c r="CFR127" s="54"/>
      <c r="CFS127" s="54"/>
      <c r="CFT127" s="54"/>
      <c r="CFU127" s="54"/>
      <c r="CFV127" s="54"/>
      <c r="CFW127" s="54"/>
      <c r="CFX127" s="54"/>
      <c r="CFY127" s="54"/>
      <c r="CFZ127" s="54"/>
      <c r="CGA127" s="54"/>
      <c r="CGB127" s="54"/>
      <c r="CGC127" s="54"/>
      <c r="CGD127" s="54"/>
      <c r="CGE127" s="54"/>
      <c r="CGF127" s="54"/>
      <c r="CGG127" s="54"/>
      <c r="CGH127" s="54"/>
      <c r="CGI127" s="54"/>
      <c r="CGJ127" s="54"/>
      <c r="CGK127" s="54"/>
      <c r="CGL127" s="54"/>
      <c r="CGM127" s="54"/>
      <c r="CGN127" s="54"/>
      <c r="CGO127" s="54"/>
      <c r="CGP127" s="54"/>
      <c r="CGQ127" s="54"/>
      <c r="CGR127" s="54"/>
      <c r="CGS127" s="54"/>
      <c r="CGT127" s="54"/>
      <c r="CGU127" s="54"/>
      <c r="CGV127" s="54"/>
      <c r="CGW127" s="54"/>
      <c r="CGX127" s="54"/>
      <c r="CGY127" s="54"/>
      <c r="CGZ127" s="54"/>
      <c r="CHA127" s="54"/>
      <c r="CHB127" s="54"/>
      <c r="CHC127" s="54"/>
      <c r="CHD127" s="54"/>
      <c r="CHE127" s="54"/>
      <c r="CHF127" s="54"/>
      <c r="CHG127" s="54"/>
      <c r="CHH127" s="54"/>
      <c r="CHI127" s="54"/>
      <c r="CHJ127" s="54"/>
      <c r="CHK127" s="54"/>
      <c r="CHL127" s="54"/>
      <c r="CHM127" s="54"/>
      <c r="CHN127" s="54"/>
      <c r="CHO127" s="54"/>
      <c r="CHP127" s="54"/>
      <c r="CHQ127" s="54"/>
      <c r="CHR127" s="54"/>
      <c r="CHS127" s="54"/>
      <c r="CHT127" s="54"/>
      <c r="CHU127" s="54"/>
      <c r="CHV127" s="54"/>
      <c r="CHW127" s="54"/>
      <c r="CHX127" s="54"/>
      <c r="CHY127" s="54"/>
      <c r="CHZ127" s="54"/>
      <c r="CIA127" s="54"/>
      <c r="CIB127" s="54"/>
      <c r="CIC127" s="54"/>
      <c r="CID127" s="54"/>
      <c r="CIE127" s="54"/>
      <c r="CIF127" s="54"/>
      <c r="CIG127" s="54"/>
      <c r="CIH127" s="54"/>
      <c r="CII127" s="54"/>
      <c r="CIJ127" s="54"/>
      <c r="CIK127" s="54"/>
      <c r="CIL127" s="54"/>
      <c r="CIM127" s="54"/>
      <c r="CIN127" s="54"/>
      <c r="CIO127" s="54"/>
      <c r="CIP127" s="54"/>
      <c r="CIQ127" s="54"/>
      <c r="CIR127" s="54"/>
      <c r="CIS127" s="54"/>
      <c r="CIT127" s="54"/>
      <c r="CIU127" s="54"/>
      <c r="CIV127" s="54"/>
      <c r="CIW127" s="54"/>
      <c r="CIX127" s="54"/>
      <c r="CIY127" s="54"/>
      <c r="CIZ127" s="54"/>
      <c r="CJA127" s="54"/>
      <c r="CJB127" s="54"/>
      <c r="CJC127" s="54"/>
      <c r="CJD127" s="54"/>
      <c r="CJE127" s="54"/>
      <c r="CJF127" s="54"/>
      <c r="CJG127" s="54"/>
      <c r="CJH127" s="54"/>
      <c r="CJI127" s="54"/>
      <c r="CJJ127" s="54"/>
      <c r="CJK127" s="54"/>
      <c r="CJL127" s="54"/>
      <c r="CJM127" s="54"/>
      <c r="CJN127" s="54"/>
      <c r="CJO127" s="54"/>
      <c r="CJP127" s="54"/>
      <c r="CJQ127" s="54"/>
      <c r="CJR127" s="54"/>
      <c r="CJS127" s="54"/>
      <c r="CJT127" s="54"/>
      <c r="CJU127" s="54"/>
      <c r="CJV127" s="54"/>
      <c r="CJW127" s="54"/>
      <c r="CJX127" s="54"/>
      <c r="CJY127" s="54"/>
      <c r="CJZ127" s="54"/>
      <c r="CKA127" s="54"/>
      <c r="CKB127" s="54"/>
      <c r="CKC127" s="54"/>
      <c r="CKD127" s="54"/>
      <c r="CKE127" s="54"/>
      <c r="CKF127" s="54"/>
      <c r="CKG127" s="54"/>
      <c r="CKH127" s="54"/>
      <c r="CKI127" s="54"/>
      <c r="CKJ127" s="54"/>
      <c r="CKK127" s="54"/>
      <c r="CKL127" s="54"/>
      <c r="CKM127" s="54"/>
      <c r="CKN127" s="54"/>
      <c r="CKO127" s="54"/>
      <c r="CKP127" s="54"/>
      <c r="CKQ127" s="54"/>
      <c r="CKR127" s="54"/>
      <c r="CKS127" s="54"/>
      <c r="CKT127" s="54"/>
      <c r="CKU127" s="54"/>
      <c r="CKV127" s="54"/>
      <c r="CKW127" s="54"/>
      <c r="CKX127" s="54"/>
      <c r="CKY127" s="54"/>
      <c r="CKZ127" s="54"/>
      <c r="CLA127" s="54"/>
      <c r="CLB127" s="54"/>
      <c r="CLC127" s="54"/>
      <c r="CLD127" s="54"/>
      <c r="CLE127" s="54"/>
      <c r="CLF127" s="54"/>
      <c r="CLG127" s="54"/>
      <c r="CLH127" s="54"/>
      <c r="CLI127" s="54"/>
      <c r="CLJ127" s="54"/>
      <c r="CLK127" s="54"/>
      <c r="CLL127" s="54"/>
      <c r="CLM127" s="54"/>
      <c r="CLN127" s="54"/>
      <c r="CLO127" s="54"/>
      <c r="CLP127" s="54"/>
      <c r="CLQ127" s="54"/>
      <c r="CLR127" s="54"/>
      <c r="CLS127" s="54"/>
      <c r="CLT127" s="54"/>
      <c r="CLU127" s="54"/>
      <c r="CLV127" s="54"/>
      <c r="CLW127" s="54"/>
      <c r="CLX127" s="54"/>
      <c r="CLY127" s="54"/>
      <c r="CLZ127" s="54"/>
      <c r="CMA127" s="54"/>
      <c r="CMB127" s="54"/>
      <c r="CMC127" s="54"/>
      <c r="CMD127" s="54"/>
      <c r="CME127" s="54"/>
      <c r="CMF127" s="54"/>
      <c r="CMG127" s="54"/>
      <c r="CMH127" s="54"/>
      <c r="CMI127" s="54"/>
      <c r="CMJ127" s="54"/>
      <c r="CMK127" s="54"/>
      <c r="CML127" s="54"/>
      <c r="CMM127" s="54"/>
      <c r="CMN127" s="54"/>
      <c r="CMO127" s="54"/>
      <c r="CMP127" s="54"/>
      <c r="CMQ127" s="54"/>
      <c r="CMR127" s="54"/>
      <c r="CMS127" s="54"/>
      <c r="CMT127" s="54"/>
      <c r="CMU127" s="54"/>
      <c r="CMV127" s="54"/>
      <c r="CMW127" s="54"/>
      <c r="CMX127" s="54"/>
      <c r="CMY127" s="54"/>
      <c r="CMZ127" s="54"/>
      <c r="CNA127" s="54"/>
      <c r="CNB127" s="54"/>
      <c r="CNC127" s="54"/>
      <c r="CND127" s="54"/>
      <c r="CNE127" s="54"/>
      <c r="CNF127" s="54"/>
      <c r="CNG127" s="54"/>
      <c r="CNH127" s="54"/>
      <c r="CNI127" s="54"/>
      <c r="CNJ127" s="54"/>
      <c r="CNK127" s="54"/>
      <c r="CNL127" s="54"/>
      <c r="CNM127" s="54"/>
      <c r="CNN127" s="54"/>
      <c r="CNO127" s="54"/>
      <c r="CNP127" s="54"/>
      <c r="CNQ127" s="54"/>
      <c r="CNR127" s="54"/>
      <c r="CNS127" s="54"/>
      <c r="CNT127" s="54"/>
      <c r="CNU127" s="54"/>
      <c r="CNV127" s="54"/>
      <c r="CNW127" s="54"/>
      <c r="CNX127" s="54"/>
      <c r="CNY127" s="54"/>
      <c r="CNZ127" s="54"/>
      <c r="COA127" s="54"/>
      <c r="COB127" s="54"/>
      <c r="COC127" s="54"/>
      <c r="COD127" s="54"/>
      <c r="COE127" s="54"/>
      <c r="COF127" s="54"/>
      <c r="COG127" s="54"/>
      <c r="COH127" s="54"/>
      <c r="COI127" s="54"/>
      <c r="COJ127" s="54"/>
      <c r="COK127" s="54"/>
      <c r="COL127" s="54"/>
      <c r="COM127" s="54"/>
      <c r="CON127" s="54"/>
      <c r="COO127" s="54"/>
      <c r="COP127" s="54"/>
      <c r="COQ127" s="54"/>
      <c r="COR127" s="54"/>
      <c r="COS127" s="54"/>
      <c r="COT127" s="54"/>
      <c r="COU127" s="54"/>
      <c r="COV127" s="54"/>
      <c r="COW127" s="54"/>
      <c r="COX127" s="54"/>
      <c r="COY127" s="54"/>
      <c r="COZ127" s="54"/>
      <c r="CPA127" s="54"/>
      <c r="CPB127" s="54"/>
      <c r="CPC127" s="54"/>
      <c r="CPD127" s="54"/>
      <c r="CPE127" s="54"/>
      <c r="CPF127" s="54"/>
      <c r="CPG127" s="54"/>
      <c r="CPH127" s="54"/>
      <c r="CPI127" s="54"/>
      <c r="CPJ127" s="54"/>
      <c r="CPK127" s="54"/>
      <c r="CPL127" s="54"/>
      <c r="CPM127" s="54"/>
      <c r="CPN127" s="54"/>
      <c r="CPO127" s="54"/>
      <c r="CPP127" s="54"/>
      <c r="CPQ127" s="54"/>
      <c r="CPR127" s="54"/>
      <c r="CPS127" s="54"/>
      <c r="CPT127" s="54"/>
      <c r="CPU127" s="54"/>
      <c r="CPV127" s="54"/>
      <c r="CPW127" s="54"/>
      <c r="CPX127" s="54"/>
      <c r="CPY127" s="54"/>
      <c r="CPZ127" s="54"/>
      <c r="CQA127" s="54"/>
      <c r="CQB127" s="54"/>
      <c r="CQC127" s="54"/>
      <c r="CQD127" s="54"/>
      <c r="CQE127" s="54"/>
      <c r="CQF127" s="54"/>
      <c r="CQG127" s="54"/>
      <c r="CQH127" s="54"/>
      <c r="CQI127" s="54"/>
      <c r="CQJ127" s="54"/>
      <c r="CQK127" s="54"/>
      <c r="CQL127" s="54"/>
      <c r="CQM127" s="54"/>
      <c r="CQN127" s="54"/>
      <c r="CQO127" s="54"/>
      <c r="CQP127" s="54"/>
      <c r="CQQ127" s="54"/>
      <c r="CQR127" s="54"/>
      <c r="CQS127" s="54"/>
      <c r="CQT127" s="54"/>
      <c r="CQU127" s="54"/>
      <c r="CQV127" s="54"/>
      <c r="CQW127" s="54"/>
      <c r="CQX127" s="54"/>
      <c r="CQY127" s="54"/>
      <c r="CQZ127" s="54"/>
      <c r="CRA127" s="54"/>
      <c r="CRB127" s="54"/>
      <c r="CRC127" s="54"/>
      <c r="CRD127" s="54"/>
      <c r="CRE127" s="54"/>
      <c r="CRF127" s="54"/>
      <c r="CRG127" s="54"/>
      <c r="CRH127" s="54"/>
      <c r="CRI127" s="54"/>
      <c r="CRJ127" s="54"/>
      <c r="CRK127" s="54"/>
      <c r="CRL127" s="54"/>
      <c r="CRM127" s="54"/>
      <c r="CRN127" s="54"/>
      <c r="CRO127" s="54"/>
      <c r="CRP127" s="54"/>
      <c r="CRQ127" s="54"/>
      <c r="CRR127" s="54"/>
      <c r="CRS127" s="54"/>
      <c r="CRT127" s="54"/>
      <c r="CRU127" s="54"/>
      <c r="CRV127" s="54"/>
      <c r="CRW127" s="54"/>
      <c r="CRX127" s="54"/>
      <c r="CRY127" s="54"/>
      <c r="CRZ127" s="54"/>
      <c r="CSA127" s="54"/>
      <c r="CSB127" s="54"/>
      <c r="CSC127" s="54"/>
      <c r="CSD127" s="54"/>
      <c r="CSE127" s="54"/>
      <c r="CSF127" s="54"/>
      <c r="CSG127" s="54"/>
      <c r="CSH127" s="54"/>
      <c r="CSI127" s="54"/>
      <c r="CSJ127" s="54"/>
      <c r="CSK127" s="54"/>
      <c r="CSL127" s="54"/>
      <c r="CSM127" s="54"/>
      <c r="CSN127" s="54"/>
      <c r="CSO127" s="54"/>
      <c r="CSP127" s="54"/>
      <c r="CSQ127" s="54"/>
      <c r="CSR127" s="54"/>
      <c r="CSS127" s="54"/>
      <c r="CST127" s="54"/>
      <c r="CSU127" s="54"/>
      <c r="CSV127" s="54"/>
      <c r="CSW127" s="54"/>
      <c r="CSX127" s="54"/>
      <c r="CSY127" s="54"/>
      <c r="CSZ127" s="54"/>
      <c r="CTA127" s="54"/>
      <c r="CTB127" s="54"/>
      <c r="CTC127" s="54"/>
      <c r="CTD127" s="54"/>
      <c r="CTE127" s="54"/>
      <c r="CTF127" s="54"/>
      <c r="CTG127" s="54"/>
      <c r="CTH127" s="54"/>
      <c r="CTI127" s="54"/>
      <c r="CTJ127" s="54"/>
      <c r="CTK127" s="54"/>
      <c r="CTL127" s="54"/>
      <c r="CTM127" s="54"/>
      <c r="CTN127" s="54"/>
      <c r="CTO127" s="54"/>
      <c r="CTP127" s="54"/>
      <c r="CTQ127" s="54"/>
      <c r="CTR127" s="54"/>
      <c r="CTS127" s="54"/>
      <c r="CTT127" s="54"/>
      <c r="CTU127" s="54"/>
      <c r="CTV127" s="54"/>
      <c r="CTW127" s="54"/>
      <c r="CTX127" s="54"/>
      <c r="CTY127" s="54"/>
      <c r="CTZ127" s="54"/>
      <c r="CUA127" s="54"/>
      <c r="CUB127" s="54"/>
      <c r="CUC127" s="54"/>
      <c r="CUD127" s="54"/>
      <c r="CUE127" s="54"/>
      <c r="CUF127" s="54"/>
      <c r="CUG127" s="54"/>
      <c r="CUH127" s="54"/>
      <c r="CUI127" s="54"/>
      <c r="CUJ127" s="54"/>
      <c r="CUK127" s="54"/>
      <c r="CUL127" s="54"/>
      <c r="CUM127" s="54"/>
      <c r="CUN127" s="54"/>
      <c r="CUO127" s="54"/>
      <c r="CUP127" s="54"/>
      <c r="CUQ127" s="54"/>
      <c r="CUR127" s="54"/>
      <c r="CUS127" s="54"/>
      <c r="CUT127" s="54"/>
      <c r="CUU127" s="54"/>
      <c r="CUV127" s="54"/>
      <c r="CUW127" s="54"/>
      <c r="CUX127" s="54"/>
      <c r="CUY127" s="54"/>
      <c r="CUZ127" s="54"/>
      <c r="CVA127" s="54"/>
      <c r="CVB127" s="54"/>
      <c r="CVC127" s="54"/>
      <c r="CVD127" s="54"/>
      <c r="CVE127" s="54"/>
      <c r="CVF127" s="54"/>
      <c r="CVG127" s="54"/>
      <c r="CVH127" s="54"/>
      <c r="CVI127" s="54"/>
      <c r="CVJ127" s="54"/>
      <c r="CVK127" s="54"/>
      <c r="CVL127" s="54"/>
      <c r="CVM127" s="54"/>
      <c r="CVN127" s="54"/>
      <c r="CVO127" s="54"/>
      <c r="CVP127" s="54"/>
      <c r="CVQ127" s="54"/>
      <c r="CVR127" s="54"/>
      <c r="CVS127" s="54"/>
      <c r="CVT127" s="54"/>
      <c r="CVU127" s="54"/>
      <c r="CVV127" s="54"/>
      <c r="CVW127" s="54"/>
      <c r="CVX127" s="54"/>
      <c r="CVY127" s="54"/>
      <c r="CVZ127" s="54"/>
      <c r="CWA127" s="54"/>
      <c r="CWB127" s="54"/>
      <c r="CWC127" s="54"/>
      <c r="CWD127" s="54"/>
      <c r="CWE127" s="54"/>
      <c r="CWF127" s="54"/>
      <c r="CWG127" s="54"/>
      <c r="CWH127" s="54"/>
      <c r="CWI127" s="54"/>
      <c r="CWJ127" s="54"/>
      <c r="CWK127" s="54"/>
      <c r="CWL127" s="54"/>
      <c r="CWM127" s="54"/>
      <c r="CWN127" s="54"/>
      <c r="CWO127" s="54"/>
      <c r="CWP127" s="54"/>
      <c r="CWQ127" s="54"/>
      <c r="CWR127" s="54"/>
      <c r="CWS127" s="54"/>
      <c r="CWT127" s="54"/>
      <c r="CWU127" s="54"/>
      <c r="CWV127" s="54"/>
      <c r="CWW127" s="54"/>
      <c r="CWX127" s="54"/>
      <c r="CWY127" s="54"/>
      <c r="CWZ127" s="54"/>
      <c r="CXA127" s="54"/>
      <c r="CXB127" s="54"/>
      <c r="CXC127" s="54"/>
      <c r="CXD127" s="54"/>
      <c r="CXE127" s="54"/>
      <c r="CXF127" s="54"/>
      <c r="CXG127" s="54"/>
      <c r="CXH127" s="54"/>
      <c r="CXI127" s="54"/>
      <c r="CXJ127" s="54"/>
      <c r="CXK127" s="54"/>
      <c r="CXL127" s="54"/>
      <c r="CXM127" s="54"/>
      <c r="CXN127" s="54"/>
      <c r="CXO127" s="54"/>
      <c r="CXP127" s="54"/>
      <c r="CXQ127" s="54"/>
      <c r="CXR127" s="54"/>
      <c r="CXS127" s="54"/>
      <c r="CXT127" s="54"/>
      <c r="CXU127" s="54"/>
      <c r="CXV127" s="54"/>
      <c r="CXW127" s="54"/>
      <c r="CXX127" s="54"/>
      <c r="CXY127" s="54"/>
      <c r="CXZ127" s="54"/>
      <c r="CYA127" s="54"/>
      <c r="CYB127" s="54"/>
      <c r="CYC127" s="54"/>
      <c r="CYD127" s="54"/>
      <c r="CYE127" s="54"/>
      <c r="CYF127" s="54"/>
      <c r="CYG127" s="54"/>
      <c r="CYH127" s="54"/>
      <c r="CYI127" s="54"/>
      <c r="CYJ127" s="54"/>
      <c r="CYK127" s="54"/>
      <c r="CYL127" s="54"/>
      <c r="CYM127" s="54"/>
      <c r="CYN127" s="54"/>
      <c r="CYO127" s="54"/>
      <c r="CYP127" s="54"/>
      <c r="CYQ127" s="54"/>
      <c r="CYR127" s="54"/>
      <c r="CYS127" s="54"/>
      <c r="CYT127" s="54"/>
      <c r="CYU127" s="54"/>
      <c r="CYV127" s="54"/>
      <c r="CYW127" s="54"/>
      <c r="CYX127" s="54"/>
      <c r="CYY127" s="54"/>
      <c r="CYZ127" s="54"/>
      <c r="CZA127" s="54"/>
      <c r="CZB127" s="54"/>
      <c r="CZC127" s="54"/>
      <c r="CZD127" s="54"/>
      <c r="CZE127" s="54"/>
      <c r="CZF127" s="54"/>
      <c r="CZG127" s="54"/>
      <c r="CZH127" s="54"/>
      <c r="CZI127" s="54"/>
      <c r="CZJ127" s="54"/>
      <c r="CZK127" s="54"/>
      <c r="CZL127" s="54"/>
      <c r="CZM127" s="54"/>
      <c r="CZN127" s="54"/>
      <c r="CZO127" s="54"/>
      <c r="CZP127" s="54"/>
      <c r="CZQ127" s="54"/>
      <c r="CZR127" s="54"/>
      <c r="CZS127" s="54"/>
      <c r="CZT127" s="54"/>
      <c r="CZU127" s="54"/>
      <c r="CZV127" s="54"/>
      <c r="CZW127" s="54"/>
      <c r="CZX127" s="54"/>
      <c r="CZY127" s="54"/>
      <c r="CZZ127" s="54"/>
      <c r="DAA127" s="54"/>
      <c r="DAB127" s="54"/>
      <c r="DAC127" s="54"/>
      <c r="DAD127" s="54"/>
      <c r="DAE127" s="54"/>
      <c r="DAF127" s="54"/>
      <c r="DAG127" s="54"/>
      <c r="DAH127" s="54"/>
      <c r="DAI127" s="54"/>
      <c r="DAJ127" s="54"/>
      <c r="DAK127" s="54"/>
      <c r="DAL127" s="54"/>
      <c r="DAM127" s="54"/>
      <c r="DAN127" s="54"/>
      <c r="DAO127" s="54"/>
      <c r="DAP127" s="54"/>
      <c r="DAQ127" s="54"/>
      <c r="DAR127" s="54"/>
      <c r="DAS127" s="54"/>
      <c r="DAT127" s="54"/>
      <c r="DAU127" s="54"/>
      <c r="DAV127" s="54"/>
      <c r="DAW127" s="54"/>
      <c r="DAX127" s="54"/>
      <c r="DAY127" s="54"/>
      <c r="DAZ127" s="54"/>
      <c r="DBA127" s="54"/>
      <c r="DBB127" s="54"/>
      <c r="DBC127" s="54"/>
      <c r="DBD127" s="54"/>
      <c r="DBE127" s="54"/>
      <c r="DBF127" s="54"/>
      <c r="DBG127" s="54"/>
      <c r="DBH127" s="54"/>
      <c r="DBI127" s="54"/>
      <c r="DBJ127" s="54"/>
      <c r="DBK127" s="54"/>
      <c r="DBL127" s="54"/>
      <c r="DBM127" s="54"/>
      <c r="DBN127" s="54"/>
      <c r="DBO127" s="54"/>
      <c r="DBP127" s="54"/>
      <c r="DBQ127" s="54"/>
      <c r="DBR127" s="54"/>
      <c r="DBS127" s="54"/>
      <c r="DBT127" s="54"/>
      <c r="DBU127" s="54"/>
      <c r="DBV127" s="54"/>
      <c r="DBW127" s="54"/>
      <c r="DBX127" s="54"/>
      <c r="DBY127" s="54"/>
      <c r="DBZ127" s="54"/>
      <c r="DCA127" s="54"/>
      <c r="DCB127" s="54"/>
      <c r="DCC127" s="54"/>
      <c r="DCD127" s="54"/>
      <c r="DCE127" s="54"/>
      <c r="DCF127" s="54"/>
      <c r="DCG127" s="54"/>
      <c r="DCH127" s="54"/>
      <c r="DCI127" s="54"/>
      <c r="DCJ127" s="54"/>
      <c r="DCK127" s="54"/>
      <c r="DCL127" s="54"/>
      <c r="DCM127" s="54"/>
      <c r="DCN127" s="54"/>
      <c r="DCO127" s="54"/>
      <c r="DCP127" s="54"/>
      <c r="DCQ127" s="54"/>
      <c r="DCR127" s="54"/>
      <c r="DCS127" s="54"/>
      <c r="DCT127" s="54"/>
      <c r="DCU127" s="54"/>
      <c r="DCV127" s="54"/>
      <c r="DCW127" s="54"/>
      <c r="DCX127" s="54"/>
      <c r="DCY127" s="54"/>
      <c r="DCZ127" s="54"/>
      <c r="DDA127" s="54"/>
      <c r="DDB127" s="54"/>
      <c r="DDC127" s="54"/>
      <c r="DDD127" s="54"/>
      <c r="DDE127" s="54"/>
      <c r="DDF127" s="54"/>
      <c r="DDG127" s="54"/>
      <c r="DDH127" s="54"/>
      <c r="DDI127" s="54"/>
      <c r="DDJ127" s="54"/>
      <c r="DDK127" s="54"/>
      <c r="DDL127" s="54"/>
      <c r="DDM127" s="54"/>
      <c r="DDN127" s="54"/>
      <c r="DDO127" s="54"/>
      <c r="DDP127" s="54"/>
      <c r="DDQ127" s="54"/>
      <c r="DDR127" s="54"/>
      <c r="DDS127" s="54"/>
      <c r="DDT127" s="54"/>
      <c r="DDU127" s="54"/>
      <c r="DDV127" s="54"/>
      <c r="DDW127" s="54"/>
      <c r="DDX127" s="54"/>
      <c r="DDY127" s="54"/>
      <c r="DDZ127" s="54"/>
      <c r="DEA127" s="54"/>
      <c r="DEB127" s="54"/>
      <c r="DEC127" s="54"/>
      <c r="DED127" s="54"/>
      <c r="DEE127" s="54"/>
      <c r="DEF127" s="54"/>
      <c r="DEG127" s="54"/>
      <c r="DEH127" s="54"/>
      <c r="DEI127" s="54"/>
      <c r="DEJ127" s="54"/>
      <c r="DEK127" s="54"/>
      <c r="DEL127" s="54"/>
      <c r="DEM127" s="54"/>
      <c r="DEN127" s="54"/>
      <c r="DEO127" s="54"/>
      <c r="DEP127" s="54"/>
      <c r="DEQ127" s="54"/>
      <c r="DER127" s="54"/>
      <c r="DES127" s="54"/>
      <c r="DET127" s="54"/>
      <c r="DEU127" s="54"/>
      <c r="DEV127" s="54"/>
      <c r="DEW127" s="54"/>
      <c r="DEX127" s="54"/>
      <c r="DEY127" s="54"/>
      <c r="DEZ127" s="54"/>
      <c r="DFA127" s="54"/>
      <c r="DFB127" s="54"/>
      <c r="DFC127" s="54"/>
      <c r="DFD127" s="54"/>
      <c r="DFE127" s="54"/>
      <c r="DFF127" s="54"/>
      <c r="DFG127" s="54"/>
      <c r="DFH127" s="54"/>
      <c r="DFI127" s="54"/>
      <c r="DFJ127" s="54"/>
      <c r="DFK127" s="54"/>
      <c r="DFL127" s="54"/>
      <c r="DFM127" s="54"/>
      <c r="DFN127" s="54"/>
      <c r="DFO127" s="54"/>
      <c r="DFP127" s="54"/>
      <c r="DFQ127" s="54"/>
      <c r="DFR127" s="54"/>
      <c r="DFS127" s="54"/>
      <c r="DFT127" s="54"/>
      <c r="DFU127" s="54"/>
      <c r="DFV127" s="54"/>
      <c r="DFW127" s="54"/>
      <c r="DFX127" s="54"/>
      <c r="DFY127" s="54"/>
      <c r="DFZ127" s="54"/>
      <c r="DGA127" s="54"/>
      <c r="DGB127" s="54"/>
      <c r="DGC127" s="54"/>
      <c r="DGD127" s="54"/>
      <c r="DGE127" s="54"/>
      <c r="DGF127" s="54"/>
      <c r="DGG127" s="54"/>
      <c r="DGH127" s="54"/>
      <c r="DGI127" s="54"/>
      <c r="DGJ127" s="54"/>
      <c r="DGK127" s="54"/>
      <c r="DGL127" s="54"/>
      <c r="DGM127" s="54"/>
      <c r="DGN127" s="54"/>
      <c r="DGO127" s="54"/>
      <c r="DGP127" s="54"/>
      <c r="DGQ127" s="54"/>
      <c r="DGR127" s="54"/>
      <c r="DGS127" s="54"/>
      <c r="DGT127" s="54"/>
      <c r="DGU127" s="54"/>
      <c r="DGV127" s="54"/>
      <c r="DGW127" s="54"/>
      <c r="DGX127" s="54"/>
      <c r="DGY127" s="54"/>
      <c r="DGZ127" s="54"/>
      <c r="DHA127" s="54"/>
      <c r="DHB127" s="54"/>
      <c r="DHC127" s="54"/>
      <c r="DHD127" s="54"/>
      <c r="DHE127" s="54"/>
      <c r="DHF127" s="54"/>
      <c r="DHG127" s="54"/>
      <c r="DHH127" s="54"/>
      <c r="DHI127" s="54"/>
      <c r="DHJ127" s="54"/>
      <c r="DHK127" s="54"/>
      <c r="DHL127" s="54"/>
      <c r="DHM127" s="54"/>
      <c r="DHN127" s="54"/>
      <c r="DHO127" s="54"/>
      <c r="DHP127" s="54"/>
      <c r="DHQ127" s="54"/>
      <c r="DHR127" s="54"/>
      <c r="DHS127" s="54"/>
      <c r="DHT127" s="54"/>
      <c r="DHU127" s="54"/>
      <c r="DHV127" s="54"/>
      <c r="DHW127" s="54"/>
      <c r="DHX127" s="54"/>
      <c r="DHY127" s="54"/>
      <c r="DHZ127" s="54"/>
      <c r="DIA127" s="54"/>
      <c r="DIB127" s="54"/>
      <c r="DIC127" s="54"/>
      <c r="DID127" s="54"/>
      <c r="DIE127" s="54"/>
      <c r="DIF127" s="54"/>
      <c r="DIG127" s="54"/>
      <c r="DIH127" s="54"/>
      <c r="DII127" s="54"/>
      <c r="DIJ127" s="54"/>
      <c r="DIK127" s="54"/>
      <c r="DIL127" s="54"/>
      <c r="DIM127" s="54"/>
      <c r="DIN127" s="54"/>
      <c r="DIO127" s="54"/>
      <c r="DIP127" s="54"/>
      <c r="DIQ127" s="54"/>
      <c r="DIR127" s="54"/>
      <c r="DIS127" s="54"/>
      <c r="DIT127" s="54"/>
      <c r="DIU127" s="54"/>
      <c r="DIV127" s="54"/>
      <c r="DIW127" s="54"/>
      <c r="DIX127" s="54"/>
      <c r="DIY127" s="54"/>
      <c r="DIZ127" s="54"/>
      <c r="DJA127" s="54"/>
      <c r="DJB127" s="54"/>
      <c r="DJC127" s="54"/>
      <c r="DJD127" s="54"/>
      <c r="DJE127" s="54"/>
      <c r="DJF127" s="54"/>
      <c r="DJG127" s="54"/>
      <c r="DJH127" s="54"/>
      <c r="DJI127" s="54"/>
      <c r="DJJ127" s="54"/>
      <c r="DJK127" s="54"/>
      <c r="DJL127" s="54"/>
      <c r="DJM127" s="54"/>
      <c r="DJN127" s="54"/>
      <c r="DJO127" s="54"/>
      <c r="DJP127" s="54"/>
      <c r="DJQ127" s="54"/>
      <c r="DJR127" s="54"/>
      <c r="DJS127" s="54"/>
      <c r="DJT127" s="54"/>
      <c r="DJU127" s="54"/>
      <c r="DJV127" s="54"/>
      <c r="DJW127" s="54"/>
      <c r="DJX127" s="54"/>
      <c r="DJY127" s="54"/>
      <c r="DJZ127" s="54"/>
      <c r="DKA127" s="54"/>
      <c r="DKB127" s="54"/>
      <c r="DKC127" s="54"/>
      <c r="DKD127" s="54"/>
      <c r="DKE127" s="54"/>
      <c r="DKF127" s="54"/>
      <c r="DKG127" s="54"/>
      <c r="DKH127" s="54"/>
      <c r="DKI127" s="54"/>
      <c r="DKJ127" s="54"/>
      <c r="DKK127" s="54"/>
      <c r="DKL127" s="54"/>
      <c r="DKM127" s="54"/>
      <c r="DKN127" s="54"/>
      <c r="DKO127" s="54"/>
      <c r="DKP127" s="54"/>
      <c r="DKQ127" s="54"/>
      <c r="DKR127" s="54"/>
      <c r="DKS127" s="54"/>
      <c r="DKT127" s="54"/>
      <c r="DKU127" s="54"/>
      <c r="DKV127" s="54"/>
      <c r="DKW127" s="54"/>
      <c r="DKX127" s="54"/>
      <c r="DKY127" s="54"/>
      <c r="DKZ127" s="54"/>
      <c r="DLA127" s="54"/>
      <c r="DLB127" s="54"/>
      <c r="DLC127" s="54"/>
      <c r="DLD127" s="54"/>
      <c r="DLE127" s="54"/>
      <c r="DLF127" s="54"/>
      <c r="DLG127" s="54"/>
      <c r="DLH127" s="54"/>
      <c r="DLI127" s="54"/>
      <c r="DLJ127" s="54"/>
      <c r="DLK127" s="54"/>
      <c r="DLL127" s="54"/>
      <c r="DLM127" s="54"/>
      <c r="DLN127" s="54"/>
      <c r="DLO127" s="54"/>
      <c r="DLP127" s="54"/>
      <c r="DLQ127" s="54"/>
      <c r="DLR127" s="54"/>
      <c r="DLS127" s="54"/>
      <c r="DLT127" s="54"/>
      <c r="DLU127" s="54"/>
      <c r="DLV127" s="54"/>
      <c r="DLW127" s="54"/>
      <c r="DLX127" s="54"/>
      <c r="DLY127" s="54"/>
      <c r="DLZ127" s="54"/>
      <c r="DMA127" s="54"/>
      <c r="DMB127" s="54"/>
      <c r="DMC127" s="54"/>
      <c r="DMD127" s="54"/>
      <c r="DME127" s="54"/>
      <c r="DMF127" s="54"/>
      <c r="DMG127" s="54"/>
      <c r="DMH127" s="54"/>
      <c r="DMI127" s="54"/>
      <c r="DMJ127" s="54"/>
      <c r="DMK127" s="54"/>
      <c r="DML127" s="54"/>
      <c r="DMM127" s="54"/>
      <c r="DMN127" s="54"/>
      <c r="DMO127" s="54"/>
      <c r="DMP127" s="54"/>
      <c r="DMQ127" s="54"/>
      <c r="DMR127" s="54"/>
      <c r="DMS127" s="54"/>
      <c r="DMT127" s="54"/>
      <c r="DMU127" s="54"/>
      <c r="DMV127" s="54"/>
      <c r="DMW127" s="54"/>
      <c r="DMX127" s="54"/>
      <c r="DMY127" s="54"/>
      <c r="DMZ127" s="54"/>
      <c r="DNA127" s="54"/>
      <c r="DNB127" s="54"/>
      <c r="DNC127" s="54"/>
      <c r="DND127" s="54"/>
      <c r="DNE127" s="54"/>
      <c r="DNF127" s="54"/>
      <c r="DNG127" s="54"/>
      <c r="DNH127" s="54"/>
      <c r="DNI127" s="54"/>
      <c r="DNJ127" s="54"/>
      <c r="DNK127" s="54"/>
      <c r="DNL127" s="54"/>
      <c r="DNM127" s="54"/>
      <c r="DNN127" s="54"/>
      <c r="DNO127" s="54"/>
      <c r="DNP127" s="54"/>
      <c r="DNQ127" s="54"/>
      <c r="DNR127" s="54"/>
      <c r="DNS127" s="54"/>
      <c r="DNT127" s="54"/>
      <c r="DNU127" s="54"/>
      <c r="DNV127" s="54"/>
      <c r="DNW127" s="54"/>
      <c r="DNX127" s="54"/>
      <c r="DNY127" s="54"/>
      <c r="DNZ127" s="54"/>
      <c r="DOA127" s="54"/>
      <c r="DOB127" s="54"/>
      <c r="DOC127" s="54"/>
      <c r="DOD127" s="54"/>
      <c r="DOE127" s="54"/>
      <c r="DOF127" s="54"/>
      <c r="DOG127" s="54"/>
      <c r="DOH127" s="54"/>
      <c r="DOI127" s="54"/>
      <c r="DOJ127" s="54"/>
      <c r="DOK127" s="54"/>
      <c r="DOL127" s="54"/>
      <c r="DOM127" s="54"/>
      <c r="DON127" s="54"/>
      <c r="DOO127" s="54"/>
      <c r="DOP127" s="54"/>
      <c r="DOQ127" s="54"/>
      <c r="DOR127" s="54"/>
      <c r="DOS127" s="54"/>
      <c r="DOT127" s="54"/>
      <c r="DOU127" s="54"/>
      <c r="DOV127" s="54"/>
      <c r="DOW127" s="54"/>
      <c r="DOX127" s="54"/>
      <c r="DOY127" s="54"/>
      <c r="DOZ127" s="54"/>
      <c r="DPA127" s="54"/>
      <c r="DPB127" s="54"/>
      <c r="DPC127" s="54"/>
      <c r="DPD127" s="54"/>
      <c r="DPE127" s="54"/>
      <c r="DPF127" s="54"/>
      <c r="DPG127" s="54"/>
      <c r="DPH127" s="54"/>
      <c r="DPI127" s="54"/>
      <c r="DPJ127" s="54"/>
      <c r="DPK127" s="54"/>
      <c r="DPL127" s="54"/>
      <c r="DPM127" s="54"/>
      <c r="DPN127" s="54"/>
      <c r="DPO127" s="54"/>
      <c r="DPP127" s="54"/>
      <c r="DPQ127" s="54"/>
      <c r="DPR127" s="54"/>
      <c r="DPS127" s="54"/>
      <c r="DPT127" s="54"/>
      <c r="DPU127" s="54"/>
      <c r="DPV127" s="54"/>
      <c r="DPW127" s="54"/>
      <c r="DPX127" s="54"/>
      <c r="DPY127" s="54"/>
      <c r="DPZ127" s="54"/>
      <c r="DQA127" s="54"/>
      <c r="DQB127" s="54"/>
      <c r="DQC127" s="54"/>
      <c r="DQD127" s="54"/>
      <c r="DQE127" s="54"/>
      <c r="DQF127" s="54"/>
      <c r="DQG127" s="54"/>
      <c r="DQH127" s="54"/>
      <c r="DQI127" s="54"/>
      <c r="DQJ127" s="54"/>
      <c r="DQK127" s="54"/>
      <c r="DQL127" s="54"/>
      <c r="DQM127" s="54"/>
      <c r="DQN127" s="54"/>
      <c r="DQO127" s="54"/>
      <c r="DQP127" s="54"/>
      <c r="DQQ127" s="54"/>
      <c r="DQR127" s="54"/>
      <c r="DQS127" s="54"/>
      <c r="DQT127" s="54"/>
      <c r="DQU127" s="54"/>
      <c r="DQV127" s="54"/>
      <c r="DQW127" s="54"/>
      <c r="DQX127" s="54"/>
      <c r="DQY127" s="54"/>
      <c r="DQZ127" s="54"/>
      <c r="DRA127" s="54"/>
      <c r="DRB127" s="54"/>
      <c r="DRC127" s="54"/>
      <c r="DRD127" s="54"/>
      <c r="DRE127" s="54"/>
      <c r="DRF127" s="54"/>
      <c r="DRG127" s="54"/>
      <c r="DRH127" s="54"/>
      <c r="DRI127" s="54"/>
      <c r="DRJ127" s="54"/>
      <c r="DRK127" s="54"/>
      <c r="DRL127" s="54"/>
      <c r="DRM127" s="54"/>
      <c r="DRN127" s="54"/>
      <c r="DRO127" s="54"/>
      <c r="DRP127" s="54"/>
      <c r="DRQ127" s="54"/>
      <c r="DRR127" s="54"/>
      <c r="DRS127" s="54"/>
      <c r="DRT127" s="54"/>
      <c r="DRU127" s="54"/>
      <c r="DRV127" s="54"/>
      <c r="DRW127" s="54"/>
      <c r="DRX127" s="54"/>
      <c r="DRY127" s="54"/>
      <c r="DRZ127" s="54"/>
      <c r="DSA127" s="54"/>
      <c r="DSB127" s="54"/>
      <c r="DSC127" s="54"/>
      <c r="DSD127" s="54"/>
      <c r="DSE127" s="54"/>
      <c r="DSF127" s="54"/>
      <c r="DSG127" s="54"/>
      <c r="DSH127" s="54"/>
      <c r="DSI127" s="54"/>
      <c r="DSJ127" s="54"/>
      <c r="DSK127" s="54"/>
      <c r="DSL127" s="54"/>
      <c r="DSM127" s="54"/>
      <c r="DSN127" s="54"/>
      <c r="DSO127" s="54"/>
      <c r="DSP127" s="54"/>
      <c r="DSQ127" s="54"/>
      <c r="DSR127" s="54"/>
      <c r="DSS127" s="54"/>
      <c r="DST127" s="54"/>
      <c r="DSU127" s="54"/>
      <c r="DSV127" s="54"/>
      <c r="DSW127" s="54"/>
      <c r="DSX127" s="54"/>
      <c r="DSY127" s="54"/>
      <c r="DSZ127" s="54"/>
      <c r="DTA127" s="54"/>
      <c r="DTB127" s="54"/>
      <c r="DTC127" s="54"/>
      <c r="DTD127" s="54"/>
      <c r="DTE127" s="54"/>
      <c r="DTF127" s="54"/>
      <c r="DTG127" s="54"/>
      <c r="DTH127" s="54"/>
      <c r="DTI127" s="54"/>
      <c r="DTJ127" s="54"/>
      <c r="DTK127" s="54"/>
      <c r="DTL127" s="54"/>
      <c r="DTM127" s="54"/>
      <c r="DTN127" s="54"/>
      <c r="DTO127" s="54"/>
      <c r="DTP127" s="54"/>
      <c r="DTQ127" s="54"/>
      <c r="DTR127" s="54"/>
      <c r="DTS127" s="54"/>
      <c r="DTT127" s="54"/>
      <c r="DTU127" s="54"/>
      <c r="DTV127" s="54"/>
      <c r="DTW127" s="54"/>
      <c r="DTX127" s="54"/>
      <c r="DTY127" s="54"/>
      <c r="DTZ127" s="54"/>
      <c r="DUA127" s="54"/>
      <c r="DUB127" s="54"/>
      <c r="DUC127" s="54"/>
      <c r="DUD127" s="54"/>
      <c r="DUE127" s="54"/>
      <c r="DUF127" s="54"/>
      <c r="DUG127" s="54"/>
      <c r="DUH127" s="54"/>
      <c r="DUI127" s="54"/>
      <c r="DUJ127" s="54"/>
      <c r="DUK127" s="54"/>
      <c r="DUL127" s="54"/>
      <c r="DUM127" s="54"/>
      <c r="DUN127" s="54"/>
      <c r="DUO127" s="54"/>
      <c r="DUP127" s="54"/>
      <c r="DUQ127" s="54"/>
      <c r="DUR127" s="54"/>
      <c r="DUS127" s="54"/>
      <c r="DUT127" s="54"/>
      <c r="DUU127" s="54"/>
      <c r="DUV127" s="54"/>
      <c r="DUW127" s="54"/>
      <c r="DUX127" s="54"/>
      <c r="DUY127" s="54"/>
      <c r="DUZ127" s="54"/>
      <c r="DVA127" s="54"/>
      <c r="DVB127" s="54"/>
      <c r="DVC127" s="54"/>
      <c r="DVD127" s="54"/>
      <c r="DVE127" s="54"/>
      <c r="DVF127" s="54"/>
      <c r="DVG127" s="54"/>
      <c r="DVH127" s="54"/>
      <c r="DVI127" s="54"/>
      <c r="DVJ127" s="54"/>
      <c r="DVK127" s="54"/>
      <c r="DVL127" s="54"/>
      <c r="DVM127" s="54"/>
      <c r="DVN127" s="54"/>
      <c r="DVO127" s="54"/>
      <c r="DVP127" s="54"/>
      <c r="DVQ127" s="54"/>
      <c r="DVR127" s="54"/>
      <c r="DVS127" s="54"/>
      <c r="DVT127" s="54"/>
      <c r="DVU127" s="54"/>
      <c r="DVV127" s="54"/>
      <c r="DVW127" s="54"/>
      <c r="DVX127" s="54"/>
      <c r="DVY127" s="54"/>
      <c r="DVZ127" s="54"/>
      <c r="DWA127" s="54"/>
      <c r="DWB127" s="54"/>
      <c r="DWC127" s="54"/>
      <c r="DWD127" s="54"/>
      <c r="DWE127" s="54"/>
      <c r="DWF127" s="54"/>
      <c r="DWG127" s="54"/>
      <c r="DWH127" s="54"/>
      <c r="DWI127" s="54"/>
      <c r="DWJ127" s="54"/>
      <c r="DWK127" s="54"/>
      <c r="DWL127" s="54"/>
      <c r="DWM127" s="54"/>
      <c r="DWN127" s="54"/>
      <c r="DWO127" s="54"/>
      <c r="DWP127" s="54"/>
      <c r="DWQ127" s="54"/>
      <c r="DWR127" s="54"/>
      <c r="DWS127" s="54"/>
      <c r="DWT127" s="54"/>
      <c r="DWU127" s="54"/>
      <c r="DWV127" s="54"/>
      <c r="DWW127" s="54"/>
      <c r="DWX127" s="54"/>
      <c r="DWY127" s="54"/>
      <c r="DWZ127" s="54"/>
      <c r="DXA127" s="54"/>
      <c r="DXB127" s="54"/>
      <c r="DXC127" s="54"/>
      <c r="DXD127" s="54"/>
      <c r="DXE127" s="54"/>
      <c r="DXF127" s="54"/>
      <c r="DXG127" s="54"/>
      <c r="DXH127" s="54"/>
      <c r="DXI127" s="54"/>
      <c r="DXJ127" s="54"/>
      <c r="DXK127" s="54"/>
      <c r="DXL127" s="54"/>
      <c r="DXM127" s="54"/>
      <c r="DXN127" s="54"/>
      <c r="DXO127" s="54"/>
      <c r="DXP127" s="54"/>
      <c r="DXQ127" s="54"/>
      <c r="DXR127" s="54"/>
      <c r="DXS127" s="54"/>
      <c r="DXT127" s="54"/>
      <c r="DXU127" s="54"/>
      <c r="DXV127" s="54"/>
      <c r="DXW127" s="54"/>
      <c r="DXX127" s="54"/>
      <c r="DXY127" s="54"/>
      <c r="DXZ127" s="54"/>
      <c r="DYA127" s="54"/>
      <c r="DYB127" s="54"/>
      <c r="DYC127" s="54"/>
      <c r="DYD127" s="54"/>
      <c r="DYE127" s="54"/>
      <c r="DYF127" s="54"/>
      <c r="DYG127" s="54"/>
      <c r="DYH127" s="54"/>
      <c r="DYI127" s="54"/>
      <c r="DYJ127" s="54"/>
      <c r="DYK127" s="54"/>
      <c r="DYL127" s="54"/>
      <c r="DYM127" s="54"/>
      <c r="DYN127" s="54"/>
      <c r="DYO127" s="54"/>
      <c r="DYP127" s="54"/>
      <c r="DYQ127" s="54"/>
      <c r="DYR127" s="54"/>
      <c r="DYS127" s="54"/>
      <c r="DYT127" s="54"/>
      <c r="DYU127" s="54"/>
      <c r="DYV127" s="54"/>
      <c r="DYW127" s="54"/>
      <c r="DYX127" s="54"/>
      <c r="DYY127" s="54"/>
      <c r="DYZ127" s="54"/>
      <c r="DZA127" s="54"/>
      <c r="DZB127" s="54"/>
      <c r="DZC127" s="54"/>
      <c r="DZD127" s="54"/>
      <c r="DZE127" s="54"/>
      <c r="DZF127" s="54"/>
      <c r="DZG127" s="54"/>
      <c r="DZH127" s="54"/>
      <c r="DZI127" s="54"/>
      <c r="DZJ127" s="54"/>
      <c r="DZK127" s="54"/>
      <c r="DZL127" s="54"/>
      <c r="DZM127" s="54"/>
      <c r="DZN127" s="54"/>
      <c r="DZO127" s="54"/>
      <c r="DZP127" s="54"/>
      <c r="DZQ127" s="54"/>
      <c r="DZR127" s="54"/>
      <c r="DZS127" s="54"/>
      <c r="DZT127" s="54"/>
      <c r="DZU127" s="54"/>
      <c r="DZV127" s="54"/>
      <c r="DZW127" s="54"/>
      <c r="DZX127" s="54"/>
      <c r="DZY127" s="54"/>
      <c r="DZZ127" s="54"/>
      <c r="EAA127" s="54"/>
      <c r="EAB127" s="54"/>
      <c r="EAC127" s="54"/>
      <c r="EAD127" s="54"/>
      <c r="EAE127" s="54"/>
      <c r="EAF127" s="54"/>
      <c r="EAG127" s="54"/>
      <c r="EAH127" s="54"/>
      <c r="EAI127" s="54"/>
      <c r="EAJ127" s="54"/>
      <c r="EAK127" s="54"/>
      <c r="EAL127" s="54"/>
      <c r="EAM127" s="54"/>
      <c r="EAN127" s="54"/>
      <c r="EAO127" s="54"/>
      <c r="EAP127" s="54"/>
      <c r="EAQ127" s="54"/>
      <c r="EAR127" s="54"/>
      <c r="EAS127" s="54"/>
      <c r="EAT127" s="54"/>
      <c r="EAU127" s="54"/>
      <c r="EAV127" s="54"/>
      <c r="EAW127" s="54"/>
      <c r="EAX127" s="54"/>
      <c r="EAY127" s="54"/>
      <c r="EAZ127" s="54"/>
      <c r="EBA127" s="54"/>
      <c r="EBB127" s="54"/>
      <c r="EBC127" s="54"/>
      <c r="EBD127" s="54"/>
      <c r="EBE127" s="54"/>
      <c r="EBF127" s="54"/>
      <c r="EBG127" s="54"/>
      <c r="EBH127" s="54"/>
      <c r="EBI127" s="54"/>
      <c r="EBJ127" s="54"/>
      <c r="EBK127" s="54"/>
      <c r="EBL127" s="54"/>
      <c r="EBM127" s="54"/>
      <c r="EBN127" s="54"/>
      <c r="EBO127" s="54"/>
      <c r="EBP127" s="54"/>
      <c r="EBQ127" s="54"/>
      <c r="EBR127" s="54"/>
      <c r="EBS127" s="54"/>
      <c r="EBT127" s="54"/>
      <c r="EBU127" s="54"/>
      <c r="EBV127" s="54"/>
      <c r="EBW127" s="54"/>
      <c r="EBX127" s="54"/>
      <c r="EBY127" s="54"/>
      <c r="EBZ127" s="54"/>
      <c r="ECA127" s="54"/>
      <c r="ECB127" s="54"/>
      <c r="ECC127" s="54"/>
      <c r="ECD127" s="54"/>
      <c r="ECE127" s="54"/>
      <c r="ECF127" s="54"/>
      <c r="ECG127" s="54"/>
      <c r="ECH127" s="54"/>
      <c r="ECI127" s="54"/>
      <c r="ECJ127" s="54"/>
      <c r="ECK127" s="54"/>
      <c r="ECL127" s="54"/>
      <c r="ECM127" s="54"/>
      <c r="ECN127" s="54"/>
      <c r="ECO127" s="54"/>
      <c r="ECP127" s="54"/>
      <c r="ECQ127" s="54"/>
      <c r="ECR127" s="54"/>
      <c r="ECS127" s="54"/>
      <c r="ECT127" s="54"/>
      <c r="ECU127" s="54"/>
      <c r="ECV127" s="54"/>
      <c r="ECW127" s="54"/>
      <c r="ECX127" s="54"/>
      <c r="ECY127" s="54"/>
      <c r="ECZ127" s="54"/>
      <c r="EDA127" s="54"/>
      <c r="EDB127" s="54"/>
      <c r="EDC127" s="54"/>
      <c r="EDD127" s="54"/>
      <c r="EDE127" s="54"/>
      <c r="EDF127" s="54"/>
      <c r="EDG127" s="54"/>
      <c r="EDH127" s="54"/>
      <c r="EDI127" s="54"/>
      <c r="EDJ127" s="54"/>
      <c r="EDK127" s="54"/>
      <c r="EDL127" s="54"/>
      <c r="EDM127" s="54"/>
      <c r="EDN127" s="54"/>
      <c r="EDO127" s="54"/>
      <c r="EDP127" s="54"/>
      <c r="EDQ127" s="54"/>
      <c r="EDR127" s="54"/>
      <c r="EDS127" s="54"/>
      <c r="EDT127" s="54"/>
      <c r="EDU127" s="54"/>
      <c r="EDV127" s="54"/>
      <c r="EDW127" s="54"/>
      <c r="EDX127" s="54"/>
      <c r="EDY127" s="54"/>
      <c r="EDZ127" s="54"/>
      <c r="EEA127" s="54"/>
      <c r="EEB127" s="54"/>
      <c r="EEC127" s="54"/>
      <c r="EED127" s="54"/>
      <c r="EEE127" s="54"/>
      <c r="EEF127" s="54"/>
      <c r="EEG127" s="54"/>
      <c r="EEH127" s="54"/>
      <c r="EEI127" s="54"/>
      <c r="EEJ127" s="54"/>
      <c r="EEK127" s="54"/>
      <c r="EEL127" s="54"/>
      <c r="EEM127" s="54"/>
      <c r="EEN127" s="54"/>
      <c r="EEO127" s="54"/>
      <c r="EEP127" s="54"/>
      <c r="EEQ127" s="54"/>
      <c r="EER127" s="54"/>
      <c r="EES127" s="54"/>
      <c r="EET127" s="54"/>
      <c r="EEU127" s="54"/>
      <c r="EEV127" s="54"/>
      <c r="EEW127" s="54"/>
      <c r="EEX127" s="54"/>
      <c r="EEY127" s="54"/>
      <c r="EEZ127" s="54"/>
      <c r="EFA127" s="54"/>
      <c r="EFB127" s="54"/>
      <c r="EFC127" s="54"/>
      <c r="EFD127" s="54"/>
      <c r="EFE127" s="54"/>
      <c r="EFF127" s="54"/>
      <c r="EFG127" s="54"/>
      <c r="EFH127" s="54"/>
      <c r="EFI127" s="54"/>
      <c r="EFJ127" s="54"/>
      <c r="EFK127" s="54"/>
      <c r="EFL127" s="54"/>
      <c r="EFM127" s="54"/>
      <c r="EFN127" s="54"/>
      <c r="EFO127" s="54"/>
      <c r="EFP127" s="54"/>
      <c r="EFQ127" s="54"/>
      <c r="EFR127" s="54"/>
      <c r="EFS127" s="54"/>
      <c r="EFT127" s="54"/>
      <c r="EFU127" s="54"/>
      <c r="EFV127" s="54"/>
      <c r="EFW127" s="54"/>
      <c r="EFX127" s="54"/>
      <c r="EFY127" s="54"/>
      <c r="EFZ127" s="54"/>
      <c r="EGA127" s="54"/>
      <c r="EGB127" s="54"/>
      <c r="EGC127" s="54"/>
      <c r="EGD127" s="54"/>
      <c r="EGE127" s="54"/>
      <c r="EGF127" s="54"/>
      <c r="EGG127" s="54"/>
      <c r="EGH127" s="54"/>
      <c r="EGI127" s="54"/>
      <c r="EGJ127" s="54"/>
      <c r="EGK127" s="54"/>
      <c r="EGL127" s="54"/>
      <c r="EGM127" s="54"/>
      <c r="EGN127" s="54"/>
      <c r="EGO127" s="54"/>
      <c r="EGP127" s="54"/>
      <c r="EGQ127" s="54"/>
      <c r="EGR127" s="54"/>
      <c r="EGS127" s="54"/>
      <c r="EGT127" s="54"/>
      <c r="EGU127" s="54"/>
      <c r="EGV127" s="54"/>
      <c r="EGW127" s="54"/>
      <c r="EGX127" s="54"/>
      <c r="EGY127" s="54"/>
      <c r="EGZ127" s="54"/>
      <c r="EHA127" s="54"/>
      <c r="EHB127" s="54"/>
      <c r="EHC127" s="54"/>
      <c r="EHD127" s="54"/>
      <c r="EHE127" s="54"/>
      <c r="EHF127" s="54"/>
      <c r="EHG127" s="54"/>
      <c r="EHH127" s="54"/>
      <c r="EHI127" s="54"/>
      <c r="EHJ127" s="54"/>
      <c r="EHK127" s="54"/>
      <c r="EHL127" s="54"/>
      <c r="EHM127" s="54"/>
      <c r="EHN127" s="54"/>
      <c r="EHO127" s="54"/>
      <c r="EHP127" s="54"/>
      <c r="EHQ127" s="54"/>
      <c r="EHR127" s="54"/>
      <c r="EHS127" s="54"/>
      <c r="EHT127" s="54"/>
      <c r="EHU127" s="54"/>
      <c r="EHV127" s="54"/>
      <c r="EHW127" s="54"/>
      <c r="EHX127" s="54"/>
      <c r="EHY127" s="54"/>
      <c r="EHZ127" s="54"/>
      <c r="EIA127" s="54"/>
      <c r="EIB127" s="54"/>
      <c r="EIC127" s="54"/>
      <c r="EID127" s="54"/>
      <c r="EIE127" s="54"/>
      <c r="EIF127" s="54"/>
      <c r="EIG127" s="54"/>
      <c r="EIH127" s="54"/>
      <c r="EII127" s="54"/>
      <c r="EIJ127" s="54"/>
      <c r="EIK127" s="54"/>
      <c r="EIL127" s="54"/>
      <c r="EIM127" s="54"/>
      <c r="EIN127" s="54"/>
      <c r="EIO127" s="54"/>
      <c r="EIP127" s="54"/>
      <c r="EIQ127" s="54"/>
      <c r="EIR127" s="54"/>
      <c r="EIS127" s="54"/>
      <c r="EIT127" s="54"/>
      <c r="EIU127" s="54"/>
      <c r="EIV127" s="54"/>
      <c r="EIW127" s="54"/>
      <c r="EIX127" s="54"/>
      <c r="EIY127" s="54"/>
      <c r="EIZ127" s="54"/>
      <c r="EJA127" s="54"/>
      <c r="EJB127" s="54"/>
      <c r="EJC127" s="54"/>
      <c r="EJD127" s="54"/>
      <c r="EJE127" s="54"/>
      <c r="EJF127" s="54"/>
      <c r="EJG127" s="54"/>
      <c r="EJH127" s="54"/>
      <c r="EJI127" s="54"/>
      <c r="EJJ127" s="54"/>
      <c r="EJK127" s="54"/>
      <c r="EJL127" s="54"/>
      <c r="EJM127" s="54"/>
      <c r="EJN127" s="54"/>
      <c r="EJO127" s="54"/>
      <c r="EJP127" s="54"/>
      <c r="EJQ127" s="54"/>
      <c r="EJR127" s="54"/>
      <c r="EJS127" s="54"/>
      <c r="EJT127" s="54"/>
      <c r="EJU127" s="54"/>
      <c r="EJV127" s="54"/>
      <c r="EJW127" s="54"/>
      <c r="EJX127" s="54"/>
      <c r="EJY127" s="54"/>
      <c r="EJZ127" s="54"/>
      <c r="EKA127" s="54"/>
      <c r="EKB127" s="54"/>
      <c r="EKC127" s="54"/>
      <c r="EKD127" s="54"/>
      <c r="EKE127" s="54"/>
      <c r="EKF127" s="54"/>
      <c r="EKG127" s="54"/>
      <c r="EKH127" s="54"/>
      <c r="EKI127" s="54"/>
      <c r="EKJ127" s="54"/>
      <c r="EKK127" s="54"/>
      <c r="EKL127" s="54"/>
      <c r="EKM127" s="54"/>
      <c r="EKN127" s="54"/>
      <c r="EKO127" s="54"/>
      <c r="EKP127" s="54"/>
      <c r="EKQ127" s="54"/>
      <c r="EKR127" s="54"/>
      <c r="EKS127" s="54"/>
      <c r="EKT127" s="54"/>
      <c r="EKU127" s="54"/>
      <c r="EKV127" s="54"/>
      <c r="EKW127" s="54"/>
      <c r="EKX127" s="54"/>
      <c r="EKY127" s="54"/>
      <c r="EKZ127" s="54"/>
      <c r="ELA127" s="54"/>
      <c r="ELB127" s="54"/>
      <c r="ELC127" s="54"/>
      <c r="ELD127" s="54"/>
      <c r="ELE127" s="54"/>
      <c r="ELF127" s="54"/>
      <c r="ELG127" s="54"/>
      <c r="ELH127" s="54"/>
      <c r="ELI127" s="54"/>
      <c r="ELJ127" s="54"/>
      <c r="ELK127" s="54"/>
      <c r="ELL127" s="54"/>
      <c r="ELM127" s="54"/>
      <c r="ELN127" s="54"/>
      <c r="ELO127" s="54"/>
      <c r="ELP127" s="54"/>
      <c r="ELQ127" s="54"/>
      <c r="ELR127" s="54"/>
      <c r="ELS127" s="54"/>
      <c r="ELT127" s="54"/>
      <c r="ELU127" s="54"/>
      <c r="ELV127" s="54"/>
      <c r="ELW127" s="54"/>
      <c r="ELX127" s="54"/>
      <c r="ELY127" s="54"/>
      <c r="ELZ127" s="54"/>
      <c r="EMA127" s="54"/>
      <c r="EMB127" s="54"/>
      <c r="EMC127" s="54"/>
      <c r="EMD127" s="54"/>
      <c r="EME127" s="54"/>
      <c r="EMF127" s="54"/>
      <c r="EMG127" s="54"/>
      <c r="EMH127" s="54"/>
      <c r="EMI127" s="54"/>
      <c r="EMJ127" s="54"/>
      <c r="EMK127" s="54"/>
      <c r="EML127" s="54"/>
      <c r="EMM127" s="54"/>
      <c r="EMN127" s="54"/>
      <c r="EMO127" s="54"/>
      <c r="EMP127" s="54"/>
      <c r="EMQ127" s="54"/>
      <c r="EMR127" s="54"/>
      <c r="EMS127" s="54"/>
      <c r="EMT127" s="54"/>
      <c r="EMU127" s="54"/>
      <c r="EMV127" s="54"/>
      <c r="EMW127" s="54"/>
      <c r="EMX127" s="54"/>
      <c r="EMY127" s="54"/>
      <c r="EMZ127" s="54"/>
      <c r="ENA127" s="54"/>
      <c r="ENB127" s="54"/>
      <c r="ENC127" s="54"/>
      <c r="END127" s="54"/>
      <c r="ENE127" s="54"/>
      <c r="ENF127" s="54"/>
      <c r="ENG127" s="54"/>
      <c r="ENH127" s="54"/>
      <c r="ENI127" s="54"/>
      <c r="ENJ127" s="54"/>
      <c r="ENK127" s="54"/>
      <c r="ENL127" s="54"/>
      <c r="ENM127" s="54"/>
      <c r="ENN127" s="54"/>
      <c r="ENO127" s="54"/>
      <c r="ENP127" s="54"/>
      <c r="ENQ127" s="54"/>
      <c r="ENR127" s="54"/>
      <c r="ENS127" s="54"/>
      <c r="ENT127" s="54"/>
      <c r="ENU127" s="54"/>
      <c r="ENV127" s="54"/>
      <c r="ENW127" s="54"/>
      <c r="ENX127" s="54"/>
      <c r="ENY127" s="54"/>
      <c r="ENZ127" s="54"/>
      <c r="EOA127" s="54"/>
      <c r="EOB127" s="54"/>
      <c r="EOC127" s="54"/>
      <c r="EOD127" s="54"/>
      <c r="EOE127" s="54"/>
      <c r="EOF127" s="54"/>
      <c r="EOG127" s="54"/>
      <c r="EOH127" s="54"/>
      <c r="EOI127" s="54"/>
      <c r="EOJ127" s="54"/>
      <c r="EOK127" s="54"/>
      <c r="EOL127" s="54"/>
      <c r="EOM127" s="54"/>
      <c r="EON127" s="54"/>
      <c r="EOO127" s="54"/>
      <c r="EOP127" s="54"/>
      <c r="EOQ127" s="54"/>
      <c r="EOR127" s="54"/>
      <c r="EOS127" s="54"/>
      <c r="EOT127" s="54"/>
      <c r="EOU127" s="54"/>
      <c r="EOV127" s="54"/>
      <c r="EOW127" s="54"/>
      <c r="EOX127" s="54"/>
      <c r="EOY127" s="54"/>
      <c r="EOZ127" s="54"/>
      <c r="EPA127" s="54"/>
      <c r="EPB127" s="54"/>
      <c r="EPC127" s="54"/>
      <c r="EPD127" s="54"/>
      <c r="EPE127" s="54"/>
      <c r="EPF127" s="54"/>
      <c r="EPG127" s="54"/>
      <c r="EPH127" s="54"/>
      <c r="EPI127" s="54"/>
      <c r="EPJ127" s="54"/>
      <c r="EPK127" s="54"/>
      <c r="EPL127" s="54"/>
      <c r="EPM127" s="54"/>
      <c r="EPN127" s="54"/>
      <c r="EPO127" s="54"/>
      <c r="EPP127" s="54"/>
      <c r="EPQ127" s="54"/>
      <c r="EPR127" s="54"/>
      <c r="EPS127" s="54"/>
      <c r="EPT127" s="54"/>
      <c r="EPU127" s="54"/>
      <c r="EPV127" s="54"/>
      <c r="EPW127" s="54"/>
      <c r="EPX127" s="54"/>
      <c r="EPY127" s="54"/>
      <c r="EPZ127" s="54"/>
      <c r="EQA127" s="54"/>
      <c r="EQB127" s="54"/>
      <c r="EQC127" s="54"/>
      <c r="EQD127" s="54"/>
      <c r="EQE127" s="54"/>
      <c r="EQF127" s="54"/>
      <c r="EQG127" s="54"/>
      <c r="EQH127" s="54"/>
      <c r="EQI127" s="54"/>
      <c r="EQJ127" s="54"/>
      <c r="EQK127" s="54"/>
      <c r="EQL127" s="54"/>
      <c r="EQM127" s="54"/>
      <c r="EQN127" s="54"/>
      <c r="EQO127" s="54"/>
      <c r="EQP127" s="54"/>
      <c r="EQQ127" s="54"/>
      <c r="EQR127" s="54"/>
      <c r="EQS127" s="54"/>
      <c r="EQT127" s="54"/>
      <c r="EQU127" s="54"/>
      <c r="EQV127" s="54"/>
      <c r="EQW127" s="54"/>
      <c r="EQX127" s="54"/>
      <c r="EQY127" s="54"/>
      <c r="EQZ127" s="54"/>
      <c r="ERA127" s="54"/>
      <c r="ERB127" s="54"/>
      <c r="ERC127" s="54"/>
      <c r="ERD127" s="54"/>
      <c r="ERE127" s="54"/>
      <c r="ERF127" s="54"/>
      <c r="ERG127" s="54"/>
      <c r="ERH127" s="54"/>
      <c r="ERI127" s="54"/>
      <c r="ERJ127" s="54"/>
      <c r="ERK127" s="54"/>
      <c r="ERL127" s="54"/>
      <c r="ERM127" s="54"/>
      <c r="ERN127" s="54"/>
      <c r="ERO127" s="54"/>
      <c r="ERP127" s="54"/>
      <c r="ERQ127" s="54"/>
      <c r="ERR127" s="54"/>
      <c r="ERS127" s="54"/>
      <c r="ERT127" s="54"/>
      <c r="ERU127" s="54"/>
      <c r="ERV127" s="54"/>
      <c r="ERW127" s="54"/>
      <c r="ERX127" s="54"/>
      <c r="ERY127" s="54"/>
      <c r="ERZ127" s="54"/>
      <c r="ESA127" s="54"/>
      <c r="ESB127" s="54"/>
      <c r="ESC127" s="54"/>
      <c r="ESD127" s="54"/>
      <c r="ESE127" s="54"/>
      <c r="ESF127" s="54"/>
      <c r="ESG127" s="54"/>
      <c r="ESH127" s="54"/>
      <c r="ESI127" s="54"/>
      <c r="ESJ127" s="54"/>
      <c r="ESK127" s="54"/>
      <c r="ESL127" s="54"/>
      <c r="ESM127" s="54"/>
      <c r="ESN127" s="54"/>
      <c r="ESO127" s="54"/>
      <c r="ESP127" s="54"/>
      <c r="ESQ127" s="54"/>
      <c r="ESR127" s="54"/>
      <c r="ESS127" s="54"/>
      <c r="EST127" s="54"/>
      <c r="ESU127" s="54"/>
      <c r="ESV127" s="54"/>
      <c r="ESW127" s="54"/>
      <c r="ESX127" s="54"/>
      <c r="ESY127" s="54"/>
      <c r="ESZ127" s="54"/>
      <c r="ETA127" s="54"/>
      <c r="ETB127" s="54"/>
      <c r="ETC127" s="54"/>
      <c r="ETD127" s="54"/>
      <c r="ETE127" s="54"/>
      <c r="ETF127" s="54"/>
      <c r="ETG127" s="54"/>
      <c r="ETH127" s="54"/>
      <c r="ETI127" s="54"/>
      <c r="ETJ127" s="54"/>
      <c r="ETK127" s="54"/>
      <c r="ETL127" s="54"/>
      <c r="ETM127" s="54"/>
      <c r="ETN127" s="54"/>
      <c r="ETO127" s="54"/>
      <c r="ETP127" s="54"/>
      <c r="ETQ127" s="54"/>
      <c r="ETR127" s="54"/>
      <c r="ETS127" s="54"/>
      <c r="ETT127" s="54"/>
      <c r="ETU127" s="54"/>
      <c r="ETV127" s="54"/>
      <c r="ETW127" s="54"/>
      <c r="ETX127" s="54"/>
      <c r="ETY127" s="54"/>
      <c r="ETZ127" s="54"/>
      <c r="EUA127" s="54"/>
      <c r="EUB127" s="54"/>
      <c r="EUC127" s="54"/>
      <c r="EUD127" s="54"/>
      <c r="EUE127" s="54"/>
      <c r="EUF127" s="54"/>
      <c r="EUG127" s="54"/>
      <c r="EUH127" s="54"/>
      <c r="EUI127" s="54"/>
      <c r="EUJ127" s="54"/>
      <c r="EUK127" s="54"/>
      <c r="EUL127" s="54"/>
      <c r="EUM127" s="54"/>
      <c r="EUN127" s="54"/>
      <c r="EUO127" s="54"/>
      <c r="EUP127" s="54"/>
      <c r="EUQ127" s="54"/>
      <c r="EUR127" s="54"/>
      <c r="EUS127" s="54"/>
      <c r="EUT127" s="54"/>
      <c r="EUU127" s="54"/>
      <c r="EUV127" s="54"/>
      <c r="EUW127" s="54"/>
      <c r="EUX127" s="54"/>
      <c r="EUY127" s="54"/>
      <c r="EUZ127" s="54"/>
      <c r="EVA127" s="54"/>
      <c r="EVB127" s="54"/>
      <c r="EVC127" s="54"/>
      <c r="EVD127" s="54"/>
      <c r="EVE127" s="54"/>
      <c r="EVF127" s="54"/>
      <c r="EVG127" s="54"/>
      <c r="EVH127" s="54"/>
      <c r="EVI127" s="54"/>
      <c r="EVJ127" s="54"/>
      <c r="EVK127" s="54"/>
      <c r="EVL127" s="54"/>
      <c r="EVM127" s="54"/>
      <c r="EVN127" s="54"/>
      <c r="EVO127" s="54"/>
      <c r="EVP127" s="54"/>
      <c r="EVQ127" s="54"/>
      <c r="EVR127" s="54"/>
      <c r="EVS127" s="54"/>
      <c r="EVT127" s="54"/>
      <c r="EVU127" s="54"/>
      <c r="EVV127" s="54"/>
      <c r="EVW127" s="54"/>
      <c r="EVX127" s="54"/>
      <c r="EVY127" s="54"/>
      <c r="EVZ127" s="54"/>
      <c r="EWA127" s="54"/>
      <c r="EWB127" s="54"/>
      <c r="EWC127" s="54"/>
      <c r="EWD127" s="54"/>
      <c r="EWE127" s="54"/>
      <c r="EWF127" s="54"/>
      <c r="EWG127" s="54"/>
      <c r="EWH127" s="54"/>
      <c r="EWI127" s="54"/>
      <c r="EWJ127" s="54"/>
      <c r="EWK127" s="54"/>
      <c r="EWL127" s="54"/>
      <c r="EWM127" s="54"/>
      <c r="EWN127" s="54"/>
      <c r="EWO127" s="54"/>
      <c r="EWP127" s="54"/>
      <c r="EWQ127" s="54"/>
      <c r="EWR127" s="54"/>
      <c r="EWS127" s="54"/>
      <c r="EWT127" s="54"/>
      <c r="EWU127" s="54"/>
      <c r="EWV127" s="54"/>
      <c r="EWW127" s="54"/>
      <c r="EWX127" s="54"/>
      <c r="EWY127" s="54"/>
      <c r="EWZ127" s="54"/>
      <c r="EXA127" s="54"/>
      <c r="EXB127" s="54"/>
      <c r="EXC127" s="54"/>
      <c r="EXD127" s="54"/>
      <c r="EXE127" s="54"/>
      <c r="EXF127" s="54"/>
      <c r="EXG127" s="54"/>
      <c r="EXH127" s="54"/>
      <c r="EXI127" s="54"/>
      <c r="EXJ127" s="54"/>
      <c r="EXK127" s="54"/>
      <c r="EXL127" s="54"/>
      <c r="EXM127" s="54"/>
      <c r="EXN127" s="54"/>
      <c r="EXO127" s="54"/>
      <c r="EXP127" s="54"/>
      <c r="EXQ127" s="54"/>
      <c r="EXR127" s="54"/>
      <c r="EXS127" s="54"/>
      <c r="EXT127" s="54"/>
      <c r="EXU127" s="54"/>
      <c r="EXV127" s="54"/>
      <c r="EXW127" s="54"/>
      <c r="EXX127" s="54"/>
      <c r="EXY127" s="54"/>
      <c r="EXZ127" s="54"/>
      <c r="EYA127" s="54"/>
      <c r="EYB127" s="54"/>
      <c r="EYC127" s="54"/>
      <c r="EYD127" s="54"/>
      <c r="EYE127" s="54"/>
      <c r="EYF127" s="54"/>
      <c r="EYG127" s="54"/>
      <c r="EYH127" s="54"/>
      <c r="EYI127" s="54"/>
      <c r="EYJ127" s="54"/>
      <c r="EYK127" s="54"/>
      <c r="EYL127" s="54"/>
      <c r="EYM127" s="54"/>
      <c r="EYN127" s="54"/>
      <c r="EYO127" s="54"/>
      <c r="EYP127" s="54"/>
      <c r="EYQ127" s="54"/>
      <c r="EYR127" s="54"/>
      <c r="EYS127" s="54"/>
      <c r="EYT127" s="54"/>
      <c r="EYU127" s="54"/>
      <c r="EYV127" s="54"/>
      <c r="EYW127" s="54"/>
      <c r="EYX127" s="54"/>
      <c r="EYY127" s="54"/>
      <c r="EYZ127" s="54"/>
      <c r="EZA127" s="54"/>
      <c r="EZB127" s="54"/>
      <c r="EZC127" s="54"/>
      <c r="EZD127" s="54"/>
      <c r="EZE127" s="54"/>
      <c r="EZF127" s="54"/>
      <c r="EZG127" s="54"/>
      <c r="EZH127" s="54"/>
      <c r="EZI127" s="54"/>
      <c r="EZJ127" s="54"/>
      <c r="EZK127" s="54"/>
      <c r="EZL127" s="54"/>
      <c r="EZM127" s="54"/>
      <c r="EZN127" s="54"/>
      <c r="EZO127" s="54"/>
      <c r="EZP127" s="54"/>
      <c r="EZQ127" s="54"/>
      <c r="EZR127" s="54"/>
      <c r="EZS127" s="54"/>
      <c r="EZT127" s="54"/>
      <c r="EZU127" s="54"/>
      <c r="EZV127" s="54"/>
      <c r="EZW127" s="54"/>
      <c r="EZX127" s="54"/>
      <c r="EZY127" s="54"/>
      <c r="EZZ127" s="54"/>
      <c r="FAA127" s="54"/>
      <c r="FAB127" s="54"/>
      <c r="FAC127" s="54"/>
      <c r="FAD127" s="54"/>
      <c r="FAE127" s="54"/>
      <c r="FAF127" s="54"/>
      <c r="FAG127" s="54"/>
      <c r="FAH127" s="54"/>
      <c r="FAI127" s="54"/>
      <c r="FAJ127" s="54"/>
      <c r="FAK127" s="54"/>
      <c r="FAL127" s="54"/>
      <c r="FAM127" s="54"/>
      <c r="FAN127" s="54"/>
      <c r="FAO127" s="54"/>
      <c r="FAP127" s="54"/>
      <c r="FAQ127" s="54"/>
      <c r="FAR127" s="54"/>
      <c r="FAS127" s="54"/>
      <c r="FAT127" s="54"/>
      <c r="FAU127" s="54"/>
      <c r="FAV127" s="54"/>
      <c r="FAW127" s="54"/>
      <c r="FAX127" s="54"/>
      <c r="FAY127" s="54"/>
      <c r="FAZ127" s="54"/>
      <c r="FBA127" s="54"/>
      <c r="FBB127" s="54"/>
      <c r="FBC127" s="54"/>
      <c r="FBD127" s="54"/>
      <c r="FBE127" s="54"/>
      <c r="FBF127" s="54"/>
      <c r="FBG127" s="54"/>
      <c r="FBH127" s="54"/>
      <c r="FBI127" s="54"/>
      <c r="FBJ127" s="54"/>
      <c r="FBK127" s="54"/>
      <c r="FBL127" s="54"/>
      <c r="FBM127" s="54"/>
      <c r="FBN127" s="54"/>
      <c r="FBO127" s="54"/>
      <c r="FBP127" s="54"/>
      <c r="FBQ127" s="54"/>
      <c r="FBR127" s="54"/>
      <c r="FBS127" s="54"/>
      <c r="FBT127" s="54"/>
      <c r="FBU127" s="54"/>
      <c r="FBV127" s="54"/>
      <c r="FBW127" s="54"/>
      <c r="FBX127" s="54"/>
      <c r="FBY127" s="54"/>
      <c r="FBZ127" s="54"/>
      <c r="FCA127" s="54"/>
      <c r="FCB127" s="54"/>
      <c r="FCC127" s="54"/>
      <c r="FCD127" s="54"/>
      <c r="FCE127" s="54"/>
      <c r="FCF127" s="54"/>
      <c r="FCG127" s="54"/>
      <c r="FCH127" s="54"/>
      <c r="FCI127" s="54"/>
      <c r="FCJ127" s="54"/>
      <c r="FCK127" s="54"/>
      <c r="FCL127" s="54"/>
      <c r="FCM127" s="54"/>
      <c r="FCN127" s="54"/>
      <c r="FCO127" s="54"/>
      <c r="FCP127" s="54"/>
      <c r="FCQ127" s="54"/>
      <c r="FCR127" s="54"/>
      <c r="FCS127" s="54"/>
      <c r="FCT127" s="54"/>
      <c r="FCU127" s="54"/>
      <c r="FCV127" s="54"/>
      <c r="FCW127" s="54"/>
      <c r="FCX127" s="54"/>
      <c r="FCY127" s="54"/>
      <c r="FCZ127" s="54"/>
      <c r="FDA127" s="54"/>
      <c r="FDB127" s="54"/>
      <c r="FDC127" s="54"/>
      <c r="FDD127" s="54"/>
      <c r="FDE127" s="54"/>
      <c r="FDF127" s="54"/>
      <c r="FDG127" s="54"/>
      <c r="FDH127" s="54"/>
      <c r="FDI127" s="54"/>
      <c r="FDJ127" s="54"/>
      <c r="FDK127" s="54"/>
      <c r="FDL127" s="54"/>
      <c r="FDM127" s="54"/>
      <c r="FDN127" s="54"/>
      <c r="FDO127" s="54"/>
      <c r="FDP127" s="54"/>
      <c r="FDQ127" s="54"/>
      <c r="FDR127" s="54"/>
      <c r="FDS127" s="54"/>
      <c r="FDT127" s="54"/>
      <c r="FDU127" s="54"/>
      <c r="FDV127" s="54"/>
      <c r="FDW127" s="54"/>
      <c r="FDX127" s="54"/>
      <c r="FDY127" s="54"/>
      <c r="FDZ127" s="54"/>
      <c r="FEA127" s="54"/>
      <c r="FEB127" s="54"/>
      <c r="FEC127" s="54"/>
      <c r="FED127" s="54"/>
      <c r="FEE127" s="54"/>
      <c r="FEF127" s="54"/>
      <c r="FEG127" s="54"/>
      <c r="FEH127" s="54"/>
      <c r="FEI127" s="54"/>
      <c r="FEJ127" s="54"/>
      <c r="FEK127" s="54"/>
      <c r="FEL127" s="54"/>
      <c r="FEM127" s="54"/>
      <c r="FEN127" s="54"/>
      <c r="FEO127" s="54"/>
      <c r="FEP127" s="54"/>
      <c r="FEQ127" s="54"/>
      <c r="FER127" s="54"/>
      <c r="FES127" s="54"/>
      <c r="FET127" s="54"/>
      <c r="FEU127" s="54"/>
      <c r="FEV127" s="54"/>
      <c r="FEW127" s="54"/>
      <c r="FEX127" s="54"/>
      <c r="FEY127" s="54"/>
      <c r="FEZ127" s="54"/>
      <c r="FFA127" s="54"/>
      <c r="FFB127" s="54"/>
      <c r="FFC127" s="54"/>
      <c r="FFD127" s="54"/>
      <c r="FFE127" s="54"/>
      <c r="FFF127" s="54"/>
      <c r="FFG127" s="54"/>
      <c r="FFH127" s="54"/>
      <c r="FFI127" s="54"/>
      <c r="FFJ127" s="54"/>
      <c r="FFK127" s="54"/>
      <c r="FFL127" s="54"/>
      <c r="FFM127" s="54"/>
      <c r="FFN127" s="54"/>
      <c r="FFO127" s="54"/>
      <c r="FFP127" s="54"/>
      <c r="FFQ127" s="54"/>
      <c r="FFR127" s="54"/>
      <c r="FFS127" s="54"/>
      <c r="FFT127" s="54"/>
      <c r="FFU127" s="54"/>
      <c r="FFV127" s="54"/>
      <c r="FFW127" s="54"/>
      <c r="FFX127" s="54"/>
      <c r="FFY127" s="54"/>
      <c r="FFZ127" s="54"/>
      <c r="FGA127" s="54"/>
      <c r="FGB127" s="54"/>
      <c r="FGC127" s="54"/>
      <c r="FGD127" s="54"/>
      <c r="FGE127" s="54"/>
      <c r="FGF127" s="54"/>
      <c r="FGG127" s="54"/>
      <c r="FGH127" s="54"/>
      <c r="FGI127" s="54"/>
      <c r="FGJ127" s="54"/>
      <c r="FGK127" s="54"/>
      <c r="FGL127" s="54"/>
      <c r="FGM127" s="54"/>
      <c r="FGN127" s="54"/>
      <c r="FGO127" s="54"/>
      <c r="FGP127" s="54"/>
      <c r="FGQ127" s="54"/>
      <c r="FGR127" s="54"/>
      <c r="FGS127" s="54"/>
      <c r="FGT127" s="54"/>
      <c r="FGU127" s="54"/>
      <c r="FGV127" s="54"/>
      <c r="FGW127" s="54"/>
      <c r="FGX127" s="54"/>
      <c r="FGY127" s="54"/>
      <c r="FGZ127" s="54"/>
      <c r="FHA127" s="54"/>
      <c r="FHB127" s="54"/>
      <c r="FHC127" s="54"/>
      <c r="FHD127" s="54"/>
      <c r="FHE127" s="54"/>
      <c r="FHF127" s="54"/>
      <c r="FHG127" s="54"/>
      <c r="FHH127" s="54"/>
      <c r="FHI127" s="54"/>
      <c r="FHJ127" s="54"/>
      <c r="FHK127" s="54"/>
      <c r="FHL127" s="54"/>
      <c r="FHM127" s="54"/>
      <c r="FHN127" s="54"/>
      <c r="FHO127" s="54"/>
      <c r="FHP127" s="54"/>
      <c r="FHQ127" s="54"/>
      <c r="FHR127" s="54"/>
      <c r="FHS127" s="54"/>
      <c r="FHT127" s="54"/>
      <c r="FHU127" s="54"/>
      <c r="FHV127" s="54"/>
      <c r="FHW127" s="54"/>
      <c r="FHX127" s="54"/>
      <c r="FHY127" s="54"/>
      <c r="FHZ127" s="54"/>
      <c r="FIA127" s="54"/>
      <c r="FIB127" s="54"/>
      <c r="FIC127" s="54"/>
      <c r="FID127" s="54"/>
      <c r="FIE127" s="54"/>
      <c r="FIF127" s="54"/>
      <c r="FIG127" s="54"/>
      <c r="FIH127" s="54"/>
      <c r="FII127" s="54"/>
      <c r="FIJ127" s="54"/>
      <c r="FIK127" s="54"/>
      <c r="FIL127" s="54"/>
      <c r="FIM127" s="54"/>
      <c r="FIN127" s="54"/>
      <c r="FIO127" s="54"/>
      <c r="FIP127" s="54"/>
      <c r="FIQ127" s="54"/>
      <c r="FIR127" s="54"/>
      <c r="FIS127" s="54"/>
      <c r="FIT127" s="54"/>
      <c r="FIU127" s="54"/>
      <c r="FIV127" s="54"/>
      <c r="FIW127" s="54"/>
      <c r="FIX127" s="54"/>
      <c r="FIY127" s="54"/>
      <c r="FIZ127" s="54"/>
      <c r="FJA127" s="54"/>
      <c r="FJB127" s="54"/>
      <c r="FJC127" s="54"/>
      <c r="FJD127" s="54"/>
      <c r="FJE127" s="54"/>
      <c r="FJF127" s="54"/>
      <c r="FJG127" s="54"/>
      <c r="FJH127" s="54"/>
      <c r="FJI127" s="54"/>
      <c r="FJJ127" s="54"/>
      <c r="FJK127" s="54"/>
      <c r="FJL127" s="54"/>
      <c r="FJM127" s="54"/>
      <c r="FJN127" s="54"/>
      <c r="FJO127" s="54"/>
      <c r="FJP127" s="54"/>
      <c r="FJQ127" s="54"/>
      <c r="FJR127" s="54"/>
      <c r="FJS127" s="54"/>
      <c r="FJT127" s="54"/>
      <c r="FJU127" s="54"/>
      <c r="FJV127" s="54"/>
      <c r="FJW127" s="54"/>
      <c r="FJX127" s="54"/>
      <c r="FJY127" s="54"/>
      <c r="FJZ127" s="54"/>
      <c r="FKA127" s="54"/>
      <c r="FKB127" s="54"/>
      <c r="FKC127" s="54"/>
      <c r="FKD127" s="54"/>
      <c r="FKE127" s="54"/>
      <c r="FKF127" s="54"/>
      <c r="FKG127" s="54"/>
      <c r="FKH127" s="54"/>
      <c r="FKI127" s="54"/>
      <c r="FKJ127" s="54"/>
      <c r="FKK127" s="54"/>
      <c r="FKL127" s="54"/>
      <c r="FKM127" s="54"/>
      <c r="FKN127" s="54"/>
      <c r="FKO127" s="54"/>
      <c r="FKP127" s="54"/>
      <c r="FKQ127" s="54"/>
      <c r="FKR127" s="54"/>
      <c r="FKS127" s="54"/>
      <c r="FKT127" s="54"/>
      <c r="FKU127" s="54"/>
      <c r="FKV127" s="54"/>
      <c r="FKW127" s="54"/>
      <c r="FKX127" s="54"/>
      <c r="FKY127" s="54"/>
      <c r="FKZ127" s="54"/>
      <c r="FLA127" s="54"/>
      <c r="FLB127" s="54"/>
      <c r="FLC127" s="54"/>
      <c r="FLD127" s="54"/>
      <c r="FLE127" s="54"/>
      <c r="FLF127" s="54"/>
      <c r="FLG127" s="54"/>
      <c r="FLH127" s="54"/>
      <c r="FLI127" s="54"/>
      <c r="FLJ127" s="54"/>
      <c r="FLK127" s="54"/>
      <c r="FLL127" s="54"/>
      <c r="FLM127" s="54"/>
      <c r="FLN127" s="54"/>
      <c r="FLO127" s="54"/>
      <c r="FLP127" s="54"/>
      <c r="FLQ127" s="54"/>
      <c r="FLR127" s="54"/>
      <c r="FLS127" s="54"/>
      <c r="FLT127" s="54"/>
      <c r="FLU127" s="54"/>
      <c r="FLV127" s="54"/>
      <c r="FLW127" s="54"/>
      <c r="FLX127" s="54"/>
      <c r="FLY127" s="54"/>
      <c r="FLZ127" s="54"/>
      <c r="FMA127" s="54"/>
      <c r="FMB127" s="54"/>
      <c r="FMC127" s="54"/>
      <c r="FMD127" s="54"/>
      <c r="FME127" s="54"/>
      <c r="FMF127" s="54"/>
      <c r="FMG127" s="54"/>
      <c r="FMH127" s="54"/>
      <c r="FMI127" s="54"/>
      <c r="FMJ127" s="54"/>
      <c r="FMK127" s="54"/>
      <c r="FML127" s="54"/>
      <c r="FMM127" s="54"/>
      <c r="FMN127" s="54"/>
      <c r="FMO127" s="54"/>
      <c r="FMP127" s="54"/>
      <c r="FMQ127" s="54"/>
      <c r="FMR127" s="54"/>
      <c r="FMS127" s="54"/>
      <c r="FMT127" s="54"/>
      <c r="FMU127" s="54"/>
      <c r="FMV127" s="54"/>
      <c r="FMW127" s="54"/>
      <c r="FMX127" s="54"/>
      <c r="FMY127" s="54"/>
      <c r="FMZ127" s="54"/>
      <c r="FNA127" s="54"/>
      <c r="FNB127" s="54"/>
      <c r="FNC127" s="54"/>
      <c r="FND127" s="54"/>
      <c r="FNE127" s="54"/>
      <c r="FNF127" s="54"/>
      <c r="FNG127" s="54"/>
      <c r="FNH127" s="54"/>
      <c r="FNI127" s="54"/>
      <c r="FNJ127" s="54"/>
      <c r="FNK127" s="54"/>
      <c r="FNL127" s="54"/>
      <c r="FNM127" s="54"/>
      <c r="FNN127" s="54"/>
      <c r="FNO127" s="54"/>
      <c r="FNP127" s="54"/>
      <c r="FNQ127" s="54"/>
      <c r="FNR127" s="54"/>
      <c r="FNS127" s="54"/>
      <c r="FNT127" s="54"/>
      <c r="FNU127" s="54"/>
      <c r="FNV127" s="54"/>
      <c r="FNW127" s="54"/>
      <c r="FNX127" s="54"/>
      <c r="FNY127" s="54"/>
      <c r="FNZ127" s="54"/>
      <c r="FOA127" s="54"/>
      <c r="FOB127" s="54"/>
      <c r="FOC127" s="54"/>
      <c r="FOD127" s="54"/>
      <c r="FOE127" s="54"/>
      <c r="FOF127" s="54"/>
      <c r="FOG127" s="54"/>
      <c r="FOH127" s="54"/>
      <c r="FOI127" s="54"/>
      <c r="FOJ127" s="54"/>
      <c r="FOK127" s="54"/>
      <c r="FOL127" s="54"/>
      <c r="FOM127" s="54"/>
      <c r="FON127" s="54"/>
      <c r="FOO127" s="54"/>
      <c r="FOP127" s="54"/>
      <c r="FOQ127" s="54"/>
      <c r="FOR127" s="54"/>
      <c r="FOS127" s="54"/>
      <c r="FOT127" s="54"/>
      <c r="FOU127" s="54"/>
      <c r="FOV127" s="54"/>
      <c r="FOW127" s="54"/>
      <c r="FOX127" s="54"/>
      <c r="FOY127" s="54"/>
      <c r="FOZ127" s="54"/>
      <c r="FPA127" s="54"/>
      <c r="FPB127" s="54"/>
      <c r="FPC127" s="54"/>
      <c r="FPD127" s="54"/>
      <c r="FPE127" s="54"/>
      <c r="FPF127" s="54"/>
      <c r="FPG127" s="54"/>
      <c r="FPH127" s="54"/>
      <c r="FPI127" s="54"/>
      <c r="FPJ127" s="54"/>
      <c r="FPK127" s="54"/>
      <c r="FPL127" s="54"/>
      <c r="FPM127" s="54"/>
      <c r="FPN127" s="54"/>
      <c r="FPO127" s="54"/>
      <c r="FPP127" s="54"/>
      <c r="FPQ127" s="54"/>
      <c r="FPR127" s="54"/>
      <c r="FPS127" s="54"/>
      <c r="FPT127" s="54"/>
      <c r="FPU127" s="54"/>
      <c r="FPV127" s="54"/>
      <c r="FPW127" s="54"/>
      <c r="FPX127" s="54"/>
      <c r="FPY127" s="54"/>
      <c r="FPZ127" s="54"/>
      <c r="FQA127" s="54"/>
      <c r="FQB127" s="54"/>
      <c r="FQC127" s="54"/>
      <c r="FQD127" s="54"/>
      <c r="FQE127" s="54"/>
      <c r="FQF127" s="54"/>
      <c r="FQG127" s="54"/>
      <c r="FQH127" s="54"/>
      <c r="FQI127" s="54"/>
      <c r="FQJ127" s="54"/>
      <c r="FQK127" s="54"/>
      <c r="FQL127" s="54"/>
      <c r="FQM127" s="54"/>
      <c r="FQN127" s="54"/>
      <c r="FQO127" s="54"/>
      <c r="FQP127" s="54"/>
      <c r="FQQ127" s="54"/>
      <c r="FQR127" s="54"/>
      <c r="FQS127" s="54"/>
      <c r="FQT127" s="54"/>
      <c r="FQU127" s="54"/>
      <c r="FQV127" s="54"/>
      <c r="FQW127" s="54"/>
      <c r="FQX127" s="54"/>
      <c r="FQY127" s="54"/>
      <c r="FQZ127" s="54"/>
      <c r="FRA127" s="54"/>
      <c r="FRB127" s="54"/>
      <c r="FRC127" s="54"/>
      <c r="FRD127" s="54"/>
      <c r="FRE127" s="54"/>
      <c r="FRF127" s="54"/>
      <c r="FRG127" s="54"/>
      <c r="FRH127" s="54"/>
      <c r="FRI127" s="54"/>
      <c r="FRJ127" s="54"/>
      <c r="FRK127" s="54"/>
      <c r="FRL127" s="54"/>
      <c r="FRM127" s="54"/>
      <c r="FRN127" s="54"/>
      <c r="FRO127" s="54"/>
      <c r="FRP127" s="54"/>
      <c r="FRQ127" s="54"/>
      <c r="FRR127" s="54"/>
      <c r="FRS127" s="54"/>
      <c r="FRT127" s="54"/>
      <c r="FRU127" s="54"/>
      <c r="FRV127" s="54"/>
      <c r="FRW127" s="54"/>
      <c r="FRX127" s="54"/>
      <c r="FRY127" s="54"/>
      <c r="FRZ127" s="54"/>
      <c r="FSA127" s="54"/>
      <c r="FSB127" s="54"/>
      <c r="FSC127" s="54"/>
      <c r="FSD127" s="54"/>
      <c r="FSE127" s="54"/>
      <c r="FSF127" s="54"/>
      <c r="FSG127" s="54"/>
      <c r="FSH127" s="54"/>
      <c r="FSI127" s="54"/>
      <c r="FSJ127" s="54"/>
      <c r="FSK127" s="54"/>
      <c r="FSL127" s="54"/>
      <c r="FSM127" s="54"/>
      <c r="FSN127" s="54"/>
      <c r="FSO127" s="54"/>
      <c r="FSP127" s="54"/>
      <c r="FSQ127" s="54"/>
      <c r="FSR127" s="54"/>
      <c r="FSS127" s="54"/>
      <c r="FST127" s="54"/>
      <c r="FSU127" s="54"/>
      <c r="FSV127" s="54"/>
      <c r="FSW127" s="54"/>
      <c r="FSX127" s="54"/>
      <c r="FSY127" s="54"/>
      <c r="FSZ127" s="54"/>
      <c r="FTA127" s="54"/>
      <c r="FTB127" s="54"/>
      <c r="FTC127" s="54"/>
      <c r="FTD127" s="54"/>
      <c r="FTE127" s="54"/>
      <c r="FTF127" s="54"/>
      <c r="FTG127" s="54"/>
      <c r="FTH127" s="54"/>
      <c r="FTI127" s="54"/>
      <c r="FTJ127" s="54"/>
      <c r="FTK127" s="54"/>
      <c r="FTL127" s="54"/>
      <c r="FTM127" s="54"/>
      <c r="FTN127" s="54"/>
      <c r="FTO127" s="54"/>
      <c r="FTP127" s="54"/>
      <c r="FTQ127" s="54"/>
      <c r="FTR127" s="54"/>
      <c r="FTS127" s="54"/>
      <c r="FTT127" s="54"/>
      <c r="FTU127" s="54"/>
      <c r="FTV127" s="54"/>
      <c r="FTW127" s="54"/>
      <c r="FTX127" s="54"/>
      <c r="FTY127" s="54"/>
      <c r="FTZ127" s="54"/>
      <c r="FUA127" s="54"/>
      <c r="FUB127" s="54"/>
      <c r="FUC127" s="54"/>
      <c r="FUD127" s="54"/>
      <c r="FUE127" s="54"/>
      <c r="FUF127" s="54"/>
      <c r="FUG127" s="54"/>
      <c r="FUH127" s="54"/>
      <c r="FUI127" s="54"/>
      <c r="FUJ127" s="54"/>
      <c r="FUK127" s="54"/>
      <c r="FUL127" s="54"/>
      <c r="FUM127" s="54"/>
      <c r="FUN127" s="54"/>
      <c r="FUO127" s="54"/>
      <c r="FUP127" s="54"/>
      <c r="FUQ127" s="54"/>
      <c r="FUR127" s="54"/>
      <c r="FUS127" s="54"/>
      <c r="FUT127" s="54"/>
      <c r="FUU127" s="54"/>
      <c r="FUV127" s="54"/>
      <c r="FUW127" s="54"/>
      <c r="FUX127" s="54"/>
      <c r="FUY127" s="54"/>
      <c r="FUZ127" s="54"/>
      <c r="FVA127" s="54"/>
      <c r="FVB127" s="54"/>
      <c r="FVC127" s="54"/>
      <c r="FVD127" s="54"/>
      <c r="FVE127" s="54"/>
      <c r="FVF127" s="54"/>
      <c r="FVG127" s="54"/>
      <c r="FVH127" s="54"/>
      <c r="FVI127" s="54"/>
      <c r="FVJ127" s="54"/>
      <c r="FVK127" s="54"/>
      <c r="FVL127" s="54"/>
      <c r="FVM127" s="54"/>
      <c r="FVN127" s="54"/>
      <c r="FVO127" s="54"/>
      <c r="FVP127" s="54"/>
      <c r="FVQ127" s="54"/>
      <c r="FVR127" s="54"/>
      <c r="FVS127" s="54"/>
      <c r="FVT127" s="54"/>
      <c r="FVU127" s="54"/>
      <c r="FVV127" s="54"/>
      <c r="FVW127" s="54"/>
      <c r="FVX127" s="54"/>
      <c r="FVY127" s="54"/>
      <c r="FVZ127" s="54"/>
      <c r="FWA127" s="54"/>
      <c r="FWB127" s="54"/>
      <c r="FWC127" s="54"/>
      <c r="FWD127" s="54"/>
      <c r="FWE127" s="54"/>
      <c r="FWF127" s="54"/>
      <c r="FWG127" s="54"/>
      <c r="FWH127" s="54"/>
      <c r="FWI127" s="54"/>
      <c r="FWJ127" s="54"/>
      <c r="FWK127" s="54"/>
      <c r="FWL127" s="54"/>
      <c r="FWM127" s="54"/>
      <c r="FWN127" s="54"/>
      <c r="FWO127" s="54"/>
      <c r="FWP127" s="54"/>
      <c r="FWQ127" s="54"/>
      <c r="FWR127" s="54"/>
      <c r="FWS127" s="54"/>
      <c r="FWT127" s="54"/>
      <c r="FWU127" s="54"/>
      <c r="FWV127" s="54"/>
      <c r="FWW127" s="54"/>
      <c r="FWX127" s="54"/>
      <c r="FWY127" s="54"/>
      <c r="FWZ127" s="54"/>
      <c r="FXA127" s="54"/>
      <c r="FXB127" s="54"/>
      <c r="FXC127" s="54"/>
      <c r="FXD127" s="54"/>
      <c r="FXE127" s="54"/>
      <c r="FXF127" s="54"/>
      <c r="FXG127" s="54"/>
      <c r="FXH127" s="54"/>
      <c r="FXI127" s="54"/>
      <c r="FXJ127" s="54"/>
      <c r="FXK127" s="54"/>
      <c r="FXL127" s="54"/>
      <c r="FXM127" s="54"/>
      <c r="FXN127" s="54"/>
      <c r="FXO127" s="54"/>
      <c r="FXP127" s="54"/>
      <c r="FXQ127" s="54"/>
      <c r="FXR127" s="54"/>
      <c r="FXS127" s="54"/>
      <c r="FXT127" s="54"/>
      <c r="FXU127" s="54"/>
      <c r="FXV127" s="54"/>
      <c r="FXW127" s="54"/>
      <c r="FXX127" s="54"/>
      <c r="FXY127" s="54"/>
      <c r="FXZ127" s="54"/>
      <c r="FYA127" s="54"/>
      <c r="FYB127" s="54"/>
      <c r="FYC127" s="54"/>
      <c r="FYD127" s="54"/>
      <c r="FYE127" s="54"/>
      <c r="FYF127" s="54"/>
      <c r="FYG127" s="54"/>
      <c r="FYH127" s="54"/>
      <c r="FYI127" s="54"/>
      <c r="FYJ127" s="54"/>
      <c r="FYK127" s="54"/>
      <c r="FYL127" s="54"/>
      <c r="FYM127" s="54"/>
      <c r="FYN127" s="54"/>
      <c r="FYO127" s="54"/>
      <c r="FYP127" s="54"/>
      <c r="FYQ127" s="54"/>
      <c r="FYR127" s="54"/>
      <c r="FYS127" s="54"/>
      <c r="FYT127" s="54"/>
      <c r="FYU127" s="54"/>
      <c r="FYV127" s="54"/>
      <c r="FYW127" s="54"/>
      <c r="FYX127" s="54"/>
      <c r="FYY127" s="54"/>
      <c r="FYZ127" s="54"/>
      <c r="FZA127" s="54"/>
      <c r="FZB127" s="54"/>
      <c r="FZC127" s="54"/>
      <c r="FZD127" s="54"/>
      <c r="FZE127" s="54"/>
      <c r="FZF127" s="54"/>
      <c r="FZG127" s="54"/>
      <c r="FZH127" s="54"/>
      <c r="FZI127" s="54"/>
      <c r="FZJ127" s="54"/>
      <c r="FZK127" s="54"/>
      <c r="FZL127" s="54"/>
      <c r="FZM127" s="54"/>
      <c r="FZN127" s="54"/>
      <c r="FZO127" s="54"/>
      <c r="FZP127" s="54"/>
      <c r="FZQ127" s="54"/>
      <c r="FZR127" s="54"/>
      <c r="FZS127" s="54"/>
      <c r="FZT127" s="54"/>
      <c r="FZU127" s="54"/>
      <c r="FZV127" s="54"/>
      <c r="FZW127" s="54"/>
      <c r="FZX127" s="54"/>
      <c r="FZY127" s="54"/>
      <c r="FZZ127" s="54"/>
      <c r="GAA127" s="54"/>
      <c r="GAB127" s="54"/>
      <c r="GAC127" s="54"/>
      <c r="GAD127" s="54"/>
      <c r="GAE127" s="54"/>
      <c r="GAF127" s="54"/>
      <c r="GAG127" s="54"/>
      <c r="GAH127" s="54"/>
      <c r="GAI127" s="54"/>
      <c r="GAJ127" s="54"/>
      <c r="GAK127" s="54"/>
      <c r="GAL127" s="54"/>
      <c r="GAM127" s="54"/>
      <c r="GAN127" s="54"/>
      <c r="GAO127" s="54"/>
      <c r="GAP127" s="54"/>
      <c r="GAQ127" s="54"/>
      <c r="GAR127" s="54"/>
      <c r="GAS127" s="54"/>
      <c r="GAT127" s="54"/>
      <c r="GAU127" s="54"/>
      <c r="GAV127" s="54"/>
      <c r="GAW127" s="54"/>
      <c r="GAX127" s="54"/>
      <c r="GAY127" s="54"/>
      <c r="GAZ127" s="54"/>
      <c r="GBA127" s="54"/>
      <c r="GBB127" s="54"/>
      <c r="GBC127" s="54"/>
      <c r="GBD127" s="54"/>
      <c r="GBE127" s="54"/>
      <c r="GBF127" s="54"/>
      <c r="GBG127" s="54"/>
      <c r="GBH127" s="54"/>
      <c r="GBI127" s="54"/>
      <c r="GBJ127" s="54"/>
      <c r="GBK127" s="54"/>
      <c r="GBL127" s="54"/>
      <c r="GBM127" s="54"/>
      <c r="GBN127" s="54"/>
      <c r="GBO127" s="54"/>
      <c r="GBP127" s="54"/>
      <c r="GBQ127" s="54"/>
      <c r="GBR127" s="54"/>
      <c r="GBS127" s="54"/>
      <c r="GBT127" s="54"/>
      <c r="GBU127" s="54"/>
      <c r="GBV127" s="54"/>
      <c r="GBW127" s="54"/>
      <c r="GBX127" s="54"/>
      <c r="GBY127" s="54"/>
      <c r="GBZ127" s="54"/>
      <c r="GCA127" s="54"/>
      <c r="GCB127" s="54"/>
      <c r="GCC127" s="54"/>
      <c r="GCD127" s="54"/>
      <c r="GCE127" s="54"/>
      <c r="GCF127" s="54"/>
      <c r="GCG127" s="54"/>
      <c r="GCH127" s="54"/>
      <c r="GCI127" s="54"/>
      <c r="GCJ127" s="54"/>
      <c r="GCK127" s="54"/>
      <c r="GCL127" s="54"/>
      <c r="GCM127" s="54"/>
      <c r="GCN127" s="54"/>
      <c r="GCO127" s="54"/>
      <c r="GCP127" s="54"/>
      <c r="GCQ127" s="54"/>
      <c r="GCR127" s="54"/>
      <c r="GCS127" s="54"/>
      <c r="GCT127" s="54"/>
      <c r="GCU127" s="54"/>
      <c r="GCV127" s="54"/>
      <c r="GCW127" s="54"/>
      <c r="GCX127" s="54"/>
      <c r="GCY127" s="54"/>
      <c r="GCZ127" s="54"/>
      <c r="GDA127" s="54"/>
      <c r="GDB127" s="54"/>
      <c r="GDC127" s="54"/>
      <c r="GDD127" s="54"/>
      <c r="GDE127" s="54"/>
      <c r="GDF127" s="54"/>
      <c r="GDG127" s="54"/>
      <c r="GDH127" s="54"/>
      <c r="GDI127" s="54"/>
      <c r="GDJ127" s="54"/>
      <c r="GDK127" s="54"/>
      <c r="GDL127" s="54"/>
      <c r="GDM127" s="54"/>
      <c r="GDN127" s="54"/>
      <c r="GDO127" s="54"/>
      <c r="GDP127" s="54"/>
      <c r="GDQ127" s="54"/>
      <c r="GDR127" s="54"/>
      <c r="GDS127" s="54"/>
      <c r="GDT127" s="54"/>
      <c r="GDU127" s="54"/>
      <c r="GDV127" s="54"/>
      <c r="GDW127" s="54"/>
      <c r="GDX127" s="54"/>
      <c r="GDY127" s="54"/>
      <c r="GDZ127" s="54"/>
      <c r="GEA127" s="54"/>
      <c r="GEB127" s="54"/>
      <c r="GEC127" s="54"/>
      <c r="GED127" s="54"/>
      <c r="GEE127" s="54"/>
      <c r="GEF127" s="54"/>
      <c r="GEG127" s="54"/>
      <c r="GEH127" s="54"/>
      <c r="GEI127" s="54"/>
      <c r="GEJ127" s="54"/>
      <c r="GEK127" s="54"/>
      <c r="GEL127" s="54"/>
      <c r="GEM127" s="54"/>
      <c r="GEN127" s="54"/>
      <c r="GEO127" s="54"/>
      <c r="GEP127" s="54"/>
      <c r="GEQ127" s="54"/>
      <c r="GER127" s="54"/>
      <c r="GES127" s="54"/>
      <c r="GET127" s="54"/>
      <c r="GEU127" s="54"/>
      <c r="GEV127" s="54"/>
      <c r="GEW127" s="54"/>
      <c r="GEX127" s="54"/>
      <c r="GEY127" s="54"/>
      <c r="GEZ127" s="54"/>
      <c r="GFA127" s="54"/>
      <c r="GFB127" s="54"/>
      <c r="GFC127" s="54"/>
      <c r="GFD127" s="54"/>
      <c r="GFE127" s="54"/>
      <c r="GFF127" s="54"/>
      <c r="GFG127" s="54"/>
      <c r="GFH127" s="54"/>
      <c r="GFI127" s="54"/>
      <c r="GFJ127" s="54"/>
      <c r="GFK127" s="54"/>
      <c r="GFL127" s="54"/>
      <c r="GFM127" s="54"/>
      <c r="GFN127" s="54"/>
      <c r="GFO127" s="54"/>
      <c r="GFP127" s="54"/>
      <c r="GFQ127" s="54"/>
      <c r="GFR127" s="54"/>
      <c r="GFS127" s="54"/>
      <c r="GFT127" s="54"/>
      <c r="GFU127" s="54"/>
      <c r="GFV127" s="54"/>
      <c r="GFW127" s="54"/>
      <c r="GFX127" s="54"/>
      <c r="GFY127" s="54"/>
      <c r="GFZ127" s="54"/>
      <c r="GGA127" s="54"/>
      <c r="GGB127" s="54"/>
      <c r="GGC127" s="54"/>
      <c r="GGD127" s="54"/>
      <c r="GGE127" s="54"/>
      <c r="GGF127" s="54"/>
      <c r="GGG127" s="54"/>
      <c r="GGH127" s="54"/>
      <c r="GGI127" s="54"/>
      <c r="GGJ127" s="54"/>
      <c r="GGK127" s="54"/>
      <c r="GGL127" s="54"/>
      <c r="GGM127" s="54"/>
      <c r="GGN127" s="54"/>
      <c r="GGO127" s="54"/>
      <c r="GGP127" s="54"/>
      <c r="GGQ127" s="54"/>
      <c r="GGR127" s="54"/>
      <c r="GGS127" s="54"/>
      <c r="GGT127" s="54"/>
      <c r="GGU127" s="54"/>
      <c r="GGV127" s="54"/>
      <c r="GGW127" s="54"/>
      <c r="GGX127" s="54"/>
      <c r="GGY127" s="54"/>
      <c r="GGZ127" s="54"/>
      <c r="GHA127" s="54"/>
      <c r="GHB127" s="54"/>
      <c r="GHC127" s="54"/>
      <c r="GHD127" s="54"/>
      <c r="GHE127" s="54"/>
      <c r="GHF127" s="54"/>
      <c r="GHG127" s="54"/>
      <c r="GHH127" s="54"/>
      <c r="GHI127" s="54"/>
      <c r="GHJ127" s="54"/>
      <c r="GHK127" s="54"/>
      <c r="GHL127" s="54"/>
      <c r="GHM127" s="54"/>
      <c r="GHN127" s="54"/>
      <c r="GHO127" s="54"/>
      <c r="GHP127" s="54"/>
      <c r="GHQ127" s="54"/>
      <c r="GHR127" s="54"/>
      <c r="GHS127" s="54"/>
      <c r="GHT127" s="54"/>
      <c r="GHU127" s="54"/>
      <c r="GHV127" s="54"/>
      <c r="GHW127" s="54"/>
      <c r="GHX127" s="54"/>
      <c r="GHY127" s="54"/>
      <c r="GHZ127" s="54"/>
      <c r="GIA127" s="54"/>
      <c r="GIB127" s="54"/>
      <c r="GIC127" s="54"/>
      <c r="GID127" s="54"/>
      <c r="GIE127" s="54"/>
      <c r="GIF127" s="54"/>
      <c r="GIG127" s="54"/>
      <c r="GIH127" s="54"/>
      <c r="GII127" s="54"/>
      <c r="GIJ127" s="54"/>
      <c r="GIK127" s="54"/>
      <c r="GIL127" s="54"/>
      <c r="GIM127" s="54"/>
      <c r="GIN127" s="54"/>
      <c r="GIO127" s="54"/>
      <c r="GIP127" s="54"/>
      <c r="GIQ127" s="54"/>
      <c r="GIR127" s="54"/>
      <c r="GIS127" s="54"/>
      <c r="GIT127" s="54"/>
      <c r="GIU127" s="54"/>
      <c r="GIV127" s="54"/>
      <c r="GIW127" s="54"/>
      <c r="GIX127" s="54"/>
      <c r="GIY127" s="54"/>
      <c r="GIZ127" s="54"/>
      <c r="GJA127" s="54"/>
      <c r="GJB127" s="54"/>
      <c r="GJC127" s="54"/>
      <c r="GJD127" s="54"/>
      <c r="GJE127" s="54"/>
      <c r="GJF127" s="54"/>
      <c r="GJG127" s="54"/>
      <c r="GJH127" s="54"/>
      <c r="GJI127" s="54"/>
      <c r="GJJ127" s="54"/>
      <c r="GJK127" s="54"/>
      <c r="GJL127" s="54"/>
      <c r="GJM127" s="54"/>
      <c r="GJN127" s="54"/>
      <c r="GJO127" s="54"/>
      <c r="GJP127" s="54"/>
      <c r="GJQ127" s="54"/>
      <c r="GJR127" s="54"/>
      <c r="GJS127" s="54"/>
      <c r="GJT127" s="54"/>
      <c r="GJU127" s="54"/>
      <c r="GJV127" s="54"/>
      <c r="GJW127" s="54"/>
      <c r="GJX127" s="54"/>
      <c r="GJY127" s="54"/>
      <c r="GJZ127" s="54"/>
      <c r="GKA127" s="54"/>
      <c r="GKB127" s="54"/>
      <c r="GKC127" s="54"/>
      <c r="GKD127" s="54"/>
      <c r="GKE127" s="54"/>
      <c r="GKF127" s="54"/>
      <c r="GKG127" s="54"/>
      <c r="GKH127" s="54"/>
      <c r="GKI127" s="54"/>
      <c r="GKJ127" s="54"/>
      <c r="GKK127" s="54"/>
      <c r="GKL127" s="54"/>
      <c r="GKM127" s="54"/>
      <c r="GKN127" s="54"/>
      <c r="GKO127" s="54"/>
      <c r="GKP127" s="54"/>
      <c r="GKQ127" s="54"/>
      <c r="GKR127" s="54"/>
      <c r="GKS127" s="54"/>
      <c r="GKT127" s="54"/>
      <c r="GKU127" s="54"/>
      <c r="GKV127" s="54"/>
      <c r="GKW127" s="54"/>
      <c r="GKX127" s="54"/>
      <c r="GKY127" s="54"/>
      <c r="GKZ127" s="54"/>
      <c r="GLA127" s="54"/>
      <c r="GLB127" s="54"/>
      <c r="GLC127" s="54"/>
      <c r="GLD127" s="54"/>
      <c r="GLE127" s="54"/>
      <c r="GLF127" s="54"/>
      <c r="GLG127" s="54"/>
      <c r="GLH127" s="54"/>
      <c r="GLI127" s="54"/>
      <c r="GLJ127" s="54"/>
      <c r="GLK127" s="54"/>
      <c r="GLL127" s="54"/>
      <c r="GLM127" s="54"/>
      <c r="GLN127" s="54"/>
      <c r="GLO127" s="54"/>
      <c r="GLP127" s="54"/>
      <c r="GLQ127" s="54"/>
      <c r="GLR127" s="54"/>
      <c r="GLS127" s="54"/>
      <c r="GLT127" s="54"/>
      <c r="GLU127" s="54"/>
      <c r="GLV127" s="54"/>
      <c r="GLW127" s="54"/>
      <c r="GLX127" s="54"/>
      <c r="GLY127" s="54"/>
      <c r="GLZ127" s="54"/>
      <c r="GMA127" s="54"/>
      <c r="GMB127" s="54"/>
      <c r="GMC127" s="54"/>
      <c r="GMD127" s="54"/>
      <c r="GME127" s="54"/>
      <c r="GMF127" s="54"/>
      <c r="GMG127" s="54"/>
      <c r="GMH127" s="54"/>
      <c r="GMI127" s="54"/>
      <c r="GMJ127" s="54"/>
      <c r="GMK127" s="54"/>
      <c r="GML127" s="54"/>
      <c r="GMM127" s="54"/>
      <c r="GMN127" s="54"/>
      <c r="GMO127" s="54"/>
      <c r="GMP127" s="54"/>
      <c r="GMQ127" s="54"/>
      <c r="GMR127" s="54"/>
      <c r="GMS127" s="54"/>
      <c r="GMT127" s="54"/>
      <c r="GMU127" s="54"/>
      <c r="GMV127" s="54"/>
      <c r="GMW127" s="54"/>
      <c r="GMX127" s="54"/>
      <c r="GMY127" s="54"/>
      <c r="GMZ127" s="54"/>
      <c r="GNA127" s="54"/>
      <c r="GNB127" s="54"/>
      <c r="GNC127" s="54"/>
      <c r="GND127" s="54"/>
      <c r="GNE127" s="54"/>
      <c r="GNF127" s="54"/>
      <c r="GNG127" s="54"/>
      <c r="GNH127" s="54"/>
      <c r="GNI127" s="54"/>
      <c r="GNJ127" s="54"/>
      <c r="GNK127" s="54"/>
      <c r="GNL127" s="54"/>
      <c r="GNM127" s="54"/>
      <c r="GNN127" s="54"/>
      <c r="GNO127" s="54"/>
      <c r="GNP127" s="54"/>
      <c r="GNQ127" s="54"/>
      <c r="GNR127" s="54"/>
      <c r="GNS127" s="54"/>
      <c r="GNT127" s="54"/>
      <c r="GNU127" s="54"/>
      <c r="GNV127" s="54"/>
      <c r="GNW127" s="54"/>
      <c r="GNX127" s="54"/>
      <c r="GNY127" s="54"/>
      <c r="GNZ127" s="54"/>
      <c r="GOA127" s="54"/>
      <c r="GOB127" s="54"/>
      <c r="GOC127" s="54"/>
      <c r="GOD127" s="54"/>
      <c r="GOE127" s="54"/>
      <c r="GOF127" s="54"/>
      <c r="GOG127" s="54"/>
      <c r="GOH127" s="54"/>
      <c r="GOI127" s="54"/>
      <c r="GOJ127" s="54"/>
      <c r="GOK127" s="54"/>
      <c r="GOL127" s="54"/>
      <c r="GOM127" s="54"/>
      <c r="GON127" s="54"/>
      <c r="GOO127" s="54"/>
      <c r="GOP127" s="54"/>
      <c r="GOQ127" s="54"/>
      <c r="GOR127" s="54"/>
      <c r="GOS127" s="54"/>
      <c r="GOT127" s="54"/>
      <c r="GOU127" s="54"/>
      <c r="GOV127" s="54"/>
      <c r="GOW127" s="54"/>
      <c r="GOX127" s="54"/>
      <c r="GOY127" s="54"/>
      <c r="GOZ127" s="54"/>
      <c r="GPA127" s="54"/>
      <c r="GPB127" s="54"/>
      <c r="GPC127" s="54"/>
      <c r="GPD127" s="54"/>
      <c r="GPE127" s="54"/>
      <c r="GPF127" s="54"/>
      <c r="GPG127" s="54"/>
      <c r="GPH127" s="54"/>
      <c r="GPI127" s="54"/>
      <c r="GPJ127" s="54"/>
      <c r="GPK127" s="54"/>
      <c r="GPL127" s="54"/>
      <c r="GPM127" s="54"/>
      <c r="GPN127" s="54"/>
      <c r="GPO127" s="54"/>
      <c r="GPP127" s="54"/>
      <c r="GPQ127" s="54"/>
      <c r="GPR127" s="54"/>
      <c r="GPS127" s="54"/>
      <c r="GPT127" s="54"/>
      <c r="GPU127" s="54"/>
      <c r="GPV127" s="54"/>
      <c r="GPW127" s="54"/>
      <c r="GPX127" s="54"/>
      <c r="GPY127" s="54"/>
      <c r="GPZ127" s="54"/>
      <c r="GQA127" s="54"/>
      <c r="GQB127" s="54"/>
      <c r="GQC127" s="54"/>
      <c r="GQD127" s="54"/>
      <c r="GQE127" s="54"/>
      <c r="GQF127" s="54"/>
      <c r="GQG127" s="54"/>
      <c r="GQH127" s="54"/>
      <c r="GQI127" s="54"/>
      <c r="GQJ127" s="54"/>
      <c r="GQK127" s="54"/>
      <c r="GQL127" s="54"/>
      <c r="GQM127" s="54"/>
      <c r="GQN127" s="54"/>
      <c r="GQO127" s="54"/>
      <c r="GQP127" s="54"/>
      <c r="GQQ127" s="54"/>
      <c r="GQR127" s="54"/>
      <c r="GQS127" s="54"/>
      <c r="GQT127" s="54"/>
      <c r="GQU127" s="54"/>
      <c r="GQV127" s="54"/>
      <c r="GQW127" s="54"/>
      <c r="GQX127" s="54"/>
      <c r="GQY127" s="54"/>
      <c r="GQZ127" s="54"/>
      <c r="GRA127" s="54"/>
      <c r="GRB127" s="54"/>
      <c r="GRC127" s="54"/>
      <c r="GRD127" s="54"/>
      <c r="GRE127" s="54"/>
      <c r="GRF127" s="54"/>
      <c r="GRG127" s="54"/>
      <c r="GRH127" s="54"/>
      <c r="GRI127" s="54"/>
      <c r="GRJ127" s="54"/>
      <c r="GRK127" s="54"/>
      <c r="GRL127" s="54"/>
      <c r="GRM127" s="54"/>
      <c r="GRN127" s="54"/>
      <c r="GRO127" s="54"/>
      <c r="GRP127" s="54"/>
      <c r="GRQ127" s="54"/>
      <c r="GRR127" s="54"/>
      <c r="GRS127" s="54"/>
      <c r="GRT127" s="54"/>
      <c r="GRU127" s="54"/>
      <c r="GRV127" s="54"/>
      <c r="GRW127" s="54"/>
      <c r="GRX127" s="54"/>
      <c r="GRY127" s="54"/>
      <c r="GRZ127" s="54"/>
      <c r="GSA127" s="54"/>
      <c r="GSB127" s="54"/>
      <c r="GSC127" s="54"/>
      <c r="GSD127" s="54"/>
      <c r="GSE127" s="54"/>
      <c r="GSF127" s="54"/>
      <c r="GSG127" s="54"/>
      <c r="GSH127" s="54"/>
      <c r="GSI127" s="54"/>
      <c r="GSJ127" s="54"/>
      <c r="GSK127" s="54"/>
      <c r="GSL127" s="54"/>
      <c r="GSM127" s="54"/>
      <c r="GSN127" s="54"/>
      <c r="GSO127" s="54"/>
      <c r="GSP127" s="54"/>
      <c r="GSQ127" s="54"/>
      <c r="GSR127" s="54"/>
      <c r="GSS127" s="54"/>
      <c r="GST127" s="54"/>
      <c r="GSU127" s="54"/>
      <c r="GSV127" s="54"/>
      <c r="GSW127" s="54"/>
      <c r="GSX127" s="54"/>
      <c r="GSY127" s="54"/>
      <c r="GSZ127" s="54"/>
      <c r="GTA127" s="54"/>
      <c r="GTB127" s="54"/>
      <c r="GTC127" s="54"/>
      <c r="GTD127" s="54"/>
      <c r="GTE127" s="54"/>
      <c r="GTF127" s="54"/>
      <c r="GTG127" s="54"/>
      <c r="GTH127" s="54"/>
      <c r="GTI127" s="54"/>
      <c r="GTJ127" s="54"/>
      <c r="GTK127" s="54"/>
      <c r="GTL127" s="54"/>
      <c r="GTM127" s="54"/>
      <c r="GTN127" s="54"/>
      <c r="GTO127" s="54"/>
      <c r="GTP127" s="54"/>
      <c r="GTQ127" s="54"/>
      <c r="GTR127" s="54"/>
      <c r="GTS127" s="54"/>
      <c r="GTT127" s="54"/>
      <c r="GTU127" s="54"/>
      <c r="GTV127" s="54"/>
      <c r="GTW127" s="54"/>
      <c r="GTX127" s="54"/>
      <c r="GTY127" s="54"/>
      <c r="GTZ127" s="54"/>
      <c r="GUA127" s="54"/>
      <c r="GUB127" s="54"/>
      <c r="GUC127" s="54"/>
      <c r="GUD127" s="54"/>
      <c r="GUE127" s="54"/>
      <c r="GUF127" s="54"/>
      <c r="GUG127" s="54"/>
      <c r="GUH127" s="54"/>
      <c r="GUI127" s="54"/>
      <c r="GUJ127" s="54"/>
      <c r="GUK127" s="54"/>
      <c r="GUL127" s="54"/>
      <c r="GUM127" s="54"/>
      <c r="GUN127" s="54"/>
      <c r="GUO127" s="54"/>
      <c r="GUP127" s="54"/>
      <c r="GUQ127" s="54"/>
      <c r="GUR127" s="54"/>
      <c r="GUS127" s="54"/>
      <c r="GUT127" s="54"/>
      <c r="GUU127" s="54"/>
      <c r="GUV127" s="54"/>
      <c r="GUW127" s="54"/>
      <c r="GUX127" s="54"/>
      <c r="GUY127" s="54"/>
      <c r="GUZ127" s="54"/>
      <c r="GVA127" s="54"/>
      <c r="GVB127" s="54"/>
      <c r="GVC127" s="54"/>
      <c r="GVD127" s="54"/>
      <c r="GVE127" s="54"/>
      <c r="GVF127" s="54"/>
      <c r="GVG127" s="54"/>
      <c r="GVH127" s="54"/>
      <c r="GVI127" s="54"/>
      <c r="GVJ127" s="54"/>
      <c r="GVK127" s="54"/>
      <c r="GVL127" s="54"/>
      <c r="GVM127" s="54"/>
      <c r="GVN127" s="54"/>
      <c r="GVO127" s="54"/>
      <c r="GVP127" s="54"/>
      <c r="GVQ127" s="54"/>
      <c r="GVR127" s="54"/>
      <c r="GVS127" s="54"/>
      <c r="GVT127" s="54"/>
      <c r="GVU127" s="54"/>
      <c r="GVV127" s="54"/>
      <c r="GVW127" s="54"/>
      <c r="GVX127" s="54"/>
      <c r="GVY127" s="54"/>
      <c r="GVZ127" s="54"/>
      <c r="GWA127" s="54"/>
      <c r="GWB127" s="54"/>
      <c r="GWC127" s="54"/>
      <c r="GWD127" s="54"/>
      <c r="GWE127" s="54"/>
      <c r="GWF127" s="54"/>
      <c r="GWG127" s="54"/>
      <c r="GWH127" s="54"/>
      <c r="GWI127" s="54"/>
      <c r="GWJ127" s="54"/>
      <c r="GWK127" s="54"/>
      <c r="GWL127" s="54"/>
      <c r="GWM127" s="54"/>
      <c r="GWN127" s="54"/>
      <c r="GWO127" s="54"/>
      <c r="GWP127" s="54"/>
      <c r="GWQ127" s="54"/>
      <c r="GWR127" s="54"/>
      <c r="GWS127" s="54"/>
      <c r="GWT127" s="54"/>
      <c r="GWU127" s="54"/>
      <c r="GWV127" s="54"/>
      <c r="GWW127" s="54"/>
      <c r="GWX127" s="54"/>
      <c r="GWY127" s="54"/>
      <c r="GWZ127" s="54"/>
      <c r="GXA127" s="54"/>
      <c r="GXB127" s="54"/>
      <c r="GXC127" s="54"/>
      <c r="GXD127" s="54"/>
      <c r="GXE127" s="54"/>
      <c r="GXF127" s="54"/>
      <c r="GXG127" s="54"/>
      <c r="GXH127" s="54"/>
      <c r="GXI127" s="54"/>
      <c r="GXJ127" s="54"/>
      <c r="GXK127" s="54"/>
      <c r="GXL127" s="54"/>
      <c r="GXM127" s="54"/>
      <c r="GXN127" s="54"/>
      <c r="GXO127" s="54"/>
      <c r="GXP127" s="54"/>
      <c r="GXQ127" s="54"/>
      <c r="GXR127" s="54"/>
      <c r="GXS127" s="54"/>
      <c r="GXT127" s="54"/>
      <c r="GXU127" s="54"/>
      <c r="GXV127" s="54"/>
      <c r="GXW127" s="54"/>
      <c r="GXX127" s="54"/>
      <c r="GXY127" s="54"/>
      <c r="GXZ127" s="54"/>
      <c r="GYA127" s="54"/>
      <c r="GYB127" s="54"/>
      <c r="GYC127" s="54"/>
      <c r="GYD127" s="54"/>
      <c r="GYE127" s="54"/>
      <c r="GYF127" s="54"/>
      <c r="GYG127" s="54"/>
      <c r="GYH127" s="54"/>
      <c r="GYI127" s="54"/>
      <c r="GYJ127" s="54"/>
      <c r="GYK127" s="54"/>
      <c r="GYL127" s="54"/>
      <c r="GYM127" s="54"/>
      <c r="GYN127" s="54"/>
      <c r="GYO127" s="54"/>
      <c r="GYP127" s="54"/>
      <c r="GYQ127" s="54"/>
      <c r="GYR127" s="54"/>
      <c r="GYS127" s="54"/>
      <c r="GYT127" s="54"/>
      <c r="GYU127" s="54"/>
      <c r="GYV127" s="54"/>
      <c r="GYW127" s="54"/>
      <c r="GYX127" s="54"/>
      <c r="GYY127" s="54"/>
      <c r="GYZ127" s="54"/>
      <c r="GZA127" s="54"/>
      <c r="GZB127" s="54"/>
      <c r="GZC127" s="54"/>
      <c r="GZD127" s="54"/>
      <c r="GZE127" s="54"/>
      <c r="GZF127" s="54"/>
      <c r="GZG127" s="54"/>
      <c r="GZH127" s="54"/>
      <c r="GZI127" s="54"/>
      <c r="GZJ127" s="54"/>
      <c r="GZK127" s="54"/>
      <c r="GZL127" s="54"/>
      <c r="GZM127" s="54"/>
      <c r="GZN127" s="54"/>
      <c r="GZO127" s="54"/>
      <c r="GZP127" s="54"/>
      <c r="GZQ127" s="54"/>
      <c r="GZR127" s="54"/>
      <c r="GZS127" s="54"/>
      <c r="GZT127" s="54"/>
      <c r="GZU127" s="54"/>
      <c r="GZV127" s="54"/>
      <c r="GZW127" s="54"/>
      <c r="GZX127" s="54"/>
      <c r="GZY127" s="54"/>
      <c r="GZZ127" s="54"/>
      <c r="HAA127" s="54"/>
      <c r="HAB127" s="54"/>
      <c r="HAC127" s="54"/>
      <c r="HAD127" s="54"/>
      <c r="HAE127" s="54"/>
      <c r="HAF127" s="54"/>
      <c r="HAG127" s="54"/>
      <c r="HAH127" s="54"/>
      <c r="HAI127" s="54"/>
      <c r="HAJ127" s="54"/>
      <c r="HAK127" s="54"/>
      <c r="HAL127" s="54"/>
      <c r="HAM127" s="54"/>
      <c r="HAN127" s="54"/>
      <c r="HAO127" s="54"/>
      <c r="HAP127" s="54"/>
      <c r="HAQ127" s="54"/>
      <c r="HAR127" s="54"/>
      <c r="HAS127" s="54"/>
      <c r="HAT127" s="54"/>
      <c r="HAU127" s="54"/>
      <c r="HAV127" s="54"/>
      <c r="HAW127" s="54"/>
      <c r="HAX127" s="54"/>
      <c r="HAY127" s="54"/>
      <c r="HAZ127" s="54"/>
      <c r="HBA127" s="54"/>
      <c r="HBB127" s="54"/>
      <c r="HBC127" s="54"/>
      <c r="HBD127" s="54"/>
      <c r="HBE127" s="54"/>
      <c r="HBF127" s="54"/>
      <c r="HBG127" s="54"/>
      <c r="HBH127" s="54"/>
      <c r="HBI127" s="54"/>
      <c r="HBJ127" s="54"/>
      <c r="HBK127" s="54"/>
      <c r="HBL127" s="54"/>
      <c r="HBM127" s="54"/>
      <c r="HBN127" s="54"/>
      <c r="HBO127" s="54"/>
      <c r="HBP127" s="54"/>
      <c r="HBQ127" s="54"/>
      <c r="HBR127" s="54"/>
      <c r="HBS127" s="54"/>
      <c r="HBT127" s="54"/>
      <c r="HBU127" s="54"/>
      <c r="HBV127" s="54"/>
      <c r="HBW127" s="54"/>
      <c r="HBX127" s="54"/>
      <c r="HBY127" s="54"/>
      <c r="HBZ127" s="54"/>
      <c r="HCA127" s="54"/>
      <c r="HCB127" s="54"/>
      <c r="HCC127" s="54"/>
      <c r="HCD127" s="54"/>
      <c r="HCE127" s="54"/>
      <c r="HCF127" s="54"/>
      <c r="HCG127" s="54"/>
      <c r="HCH127" s="54"/>
      <c r="HCI127" s="54"/>
      <c r="HCJ127" s="54"/>
      <c r="HCK127" s="54"/>
      <c r="HCL127" s="54"/>
      <c r="HCM127" s="54"/>
      <c r="HCN127" s="54"/>
      <c r="HCO127" s="54"/>
      <c r="HCP127" s="54"/>
      <c r="HCQ127" s="54"/>
      <c r="HCR127" s="54"/>
      <c r="HCS127" s="54"/>
      <c r="HCT127" s="54"/>
      <c r="HCU127" s="54"/>
      <c r="HCV127" s="54"/>
      <c r="HCW127" s="54"/>
      <c r="HCX127" s="54"/>
      <c r="HCY127" s="54"/>
      <c r="HCZ127" s="54"/>
      <c r="HDA127" s="54"/>
      <c r="HDB127" s="54"/>
      <c r="HDC127" s="54"/>
      <c r="HDD127" s="54"/>
      <c r="HDE127" s="54"/>
      <c r="HDF127" s="54"/>
      <c r="HDG127" s="54"/>
      <c r="HDH127" s="54"/>
      <c r="HDI127" s="54"/>
      <c r="HDJ127" s="54"/>
      <c r="HDK127" s="54"/>
      <c r="HDL127" s="54"/>
      <c r="HDM127" s="54"/>
      <c r="HDN127" s="54"/>
      <c r="HDO127" s="54"/>
      <c r="HDP127" s="54"/>
      <c r="HDQ127" s="54"/>
      <c r="HDR127" s="54"/>
      <c r="HDS127" s="54"/>
      <c r="HDT127" s="54"/>
      <c r="HDU127" s="54"/>
      <c r="HDV127" s="54"/>
      <c r="HDW127" s="54"/>
      <c r="HDX127" s="54"/>
      <c r="HDY127" s="54"/>
      <c r="HDZ127" s="54"/>
      <c r="HEA127" s="54"/>
      <c r="HEB127" s="54"/>
      <c r="HEC127" s="54"/>
      <c r="HED127" s="54"/>
      <c r="HEE127" s="54"/>
      <c r="HEF127" s="54"/>
      <c r="HEG127" s="54"/>
      <c r="HEH127" s="54"/>
      <c r="HEI127" s="54"/>
      <c r="HEJ127" s="54"/>
      <c r="HEK127" s="54"/>
      <c r="HEL127" s="54"/>
      <c r="HEM127" s="54"/>
      <c r="HEN127" s="54"/>
      <c r="HEO127" s="54"/>
      <c r="HEP127" s="54"/>
      <c r="HEQ127" s="54"/>
      <c r="HER127" s="54"/>
      <c r="HES127" s="54"/>
      <c r="HET127" s="54"/>
      <c r="HEU127" s="54"/>
      <c r="HEV127" s="54"/>
      <c r="HEW127" s="54"/>
      <c r="HEX127" s="54"/>
      <c r="HEY127" s="54"/>
      <c r="HEZ127" s="54"/>
      <c r="HFA127" s="54"/>
      <c r="HFB127" s="54"/>
      <c r="HFC127" s="54"/>
      <c r="HFD127" s="54"/>
      <c r="HFE127" s="54"/>
      <c r="HFF127" s="54"/>
      <c r="HFG127" s="54"/>
      <c r="HFH127" s="54"/>
      <c r="HFI127" s="54"/>
      <c r="HFJ127" s="54"/>
      <c r="HFK127" s="54"/>
      <c r="HFL127" s="54"/>
      <c r="HFM127" s="54"/>
      <c r="HFN127" s="54"/>
      <c r="HFO127" s="54"/>
      <c r="HFP127" s="54"/>
      <c r="HFQ127" s="54"/>
      <c r="HFR127" s="54"/>
      <c r="HFS127" s="54"/>
      <c r="HFT127" s="54"/>
      <c r="HFU127" s="54"/>
      <c r="HFV127" s="54"/>
      <c r="HFW127" s="54"/>
      <c r="HFX127" s="54"/>
      <c r="HFY127" s="54"/>
      <c r="HFZ127" s="54"/>
      <c r="HGA127" s="54"/>
      <c r="HGB127" s="54"/>
      <c r="HGC127" s="54"/>
      <c r="HGD127" s="54"/>
      <c r="HGE127" s="54"/>
      <c r="HGF127" s="54"/>
      <c r="HGG127" s="54"/>
      <c r="HGH127" s="54"/>
      <c r="HGI127" s="54"/>
      <c r="HGJ127" s="54"/>
      <c r="HGK127" s="54"/>
      <c r="HGL127" s="54"/>
      <c r="HGM127" s="54"/>
      <c r="HGN127" s="54"/>
      <c r="HGO127" s="54"/>
      <c r="HGP127" s="54"/>
      <c r="HGQ127" s="54"/>
      <c r="HGR127" s="54"/>
      <c r="HGS127" s="54"/>
      <c r="HGT127" s="54"/>
      <c r="HGU127" s="54"/>
      <c r="HGV127" s="54"/>
      <c r="HGW127" s="54"/>
      <c r="HGX127" s="54"/>
      <c r="HGY127" s="54"/>
      <c r="HGZ127" s="54"/>
      <c r="HHA127" s="54"/>
      <c r="HHB127" s="54"/>
      <c r="HHC127" s="54"/>
      <c r="HHD127" s="54"/>
      <c r="HHE127" s="54"/>
      <c r="HHF127" s="54"/>
      <c r="HHG127" s="54"/>
      <c r="HHH127" s="54"/>
      <c r="HHI127" s="54"/>
      <c r="HHJ127" s="54"/>
      <c r="HHK127" s="54"/>
      <c r="HHL127" s="54"/>
      <c r="HHM127" s="54"/>
      <c r="HHN127" s="54"/>
      <c r="HHO127" s="54"/>
      <c r="HHP127" s="54"/>
      <c r="HHQ127" s="54"/>
      <c r="HHR127" s="54"/>
      <c r="HHS127" s="54"/>
      <c r="HHT127" s="54"/>
      <c r="HHU127" s="54"/>
      <c r="HHV127" s="54"/>
      <c r="HHW127" s="54"/>
      <c r="HHX127" s="54"/>
      <c r="HHY127" s="54"/>
      <c r="HHZ127" s="54"/>
      <c r="HIA127" s="54"/>
      <c r="HIB127" s="54"/>
      <c r="HIC127" s="54"/>
      <c r="HID127" s="54"/>
      <c r="HIE127" s="54"/>
      <c r="HIF127" s="54"/>
      <c r="HIG127" s="54"/>
      <c r="HIH127" s="54"/>
      <c r="HII127" s="54"/>
      <c r="HIJ127" s="54"/>
      <c r="HIK127" s="54"/>
      <c r="HIL127" s="54"/>
      <c r="HIM127" s="54"/>
      <c r="HIN127" s="54"/>
      <c r="HIO127" s="54"/>
      <c r="HIP127" s="54"/>
      <c r="HIQ127" s="54"/>
      <c r="HIR127" s="54"/>
      <c r="HIS127" s="54"/>
      <c r="HIT127" s="54"/>
      <c r="HIU127" s="54"/>
      <c r="HIV127" s="54"/>
      <c r="HIW127" s="54"/>
      <c r="HIX127" s="54"/>
      <c r="HIY127" s="54"/>
      <c r="HIZ127" s="54"/>
      <c r="HJA127" s="54"/>
      <c r="HJB127" s="54"/>
      <c r="HJC127" s="54"/>
      <c r="HJD127" s="54"/>
      <c r="HJE127" s="54"/>
      <c r="HJF127" s="54"/>
      <c r="HJG127" s="54"/>
      <c r="HJH127" s="54"/>
      <c r="HJI127" s="54"/>
      <c r="HJJ127" s="54"/>
      <c r="HJK127" s="54"/>
      <c r="HJL127" s="54"/>
      <c r="HJM127" s="54"/>
      <c r="HJN127" s="54"/>
      <c r="HJO127" s="54"/>
      <c r="HJP127" s="54"/>
      <c r="HJQ127" s="54"/>
      <c r="HJR127" s="54"/>
      <c r="HJS127" s="54"/>
      <c r="HJT127" s="54"/>
      <c r="HJU127" s="54"/>
      <c r="HJV127" s="54"/>
      <c r="HJW127" s="54"/>
      <c r="HJX127" s="54"/>
      <c r="HJY127" s="54"/>
      <c r="HJZ127" s="54"/>
      <c r="HKA127" s="54"/>
      <c r="HKB127" s="54"/>
      <c r="HKC127" s="54"/>
      <c r="HKD127" s="54"/>
      <c r="HKE127" s="54"/>
      <c r="HKF127" s="54"/>
      <c r="HKG127" s="54"/>
      <c r="HKH127" s="54"/>
      <c r="HKI127" s="54"/>
      <c r="HKJ127" s="54"/>
      <c r="HKK127" s="54"/>
      <c r="HKL127" s="54"/>
      <c r="HKM127" s="54"/>
      <c r="HKN127" s="54"/>
      <c r="HKO127" s="54"/>
      <c r="HKP127" s="54"/>
      <c r="HKQ127" s="54"/>
      <c r="HKR127" s="54"/>
      <c r="HKS127" s="54"/>
      <c r="HKT127" s="54"/>
      <c r="HKU127" s="54"/>
      <c r="HKV127" s="54"/>
      <c r="HKW127" s="54"/>
      <c r="HKX127" s="54"/>
      <c r="HKY127" s="54"/>
      <c r="HKZ127" s="54"/>
      <c r="HLA127" s="54"/>
      <c r="HLB127" s="54"/>
      <c r="HLC127" s="54"/>
      <c r="HLD127" s="54"/>
      <c r="HLE127" s="54"/>
      <c r="HLF127" s="54"/>
      <c r="HLG127" s="54"/>
      <c r="HLH127" s="54"/>
      <c r="HLI127" s="54"/>
      <c r="HLJ127" s="54"/>
      <c r="HLK127" s="54"/>
      <c r="HLL127" s="54"/>
      <c r="HLM127" s="54"/>
      <c r="HLN127" s="54"/>
      <c r="HLO127" s="54"/>
      <c r="HLP127" s="54"/>
      <c r="HLQ127" s="54"/>
      <c r="HLR127" s="54"/>
      <c r="HLS127" s="54"/>
      <c r="HLT127" s="54"/>
      <c r="HLU127" s="54"/>
      <c r="HLV127" s="54"/>
      <c r="HLW127" s="54"/>
      <c r="HLX127" s="54"/>
      <c r="HLY127" s="54"/>
      <c r="HLZ127" s="54"/>
      <c r="HMA127" s="54"/>
      <c r="HMB127" s="54"/>
      <c r="HMC127" s="54"/>
      <c r="HMD127" s="54"/>
      <c r="HME127" s="54"/>
      <c r="HMF127" s="54"/>
      <c r="HMG127" s="54"/>
      <c r="HMH127" s="54"/>
      <c r="HMI127" s="54"/>
      <c r="HMJ127" s="54"/>
      <c r="HMK127" s="54"/>
      <c r="HML127" s="54"/>
      <c r="HMM127" s="54"/>
      <c r="HMN127" s="54"/>
      <c r="HMO127" s="54"/>
      <c r="HMP127" s="54"/>
      <c r="HMQ127" s="54"/>
      <c r="HMR127" s="54"/>
      <c r="HMS127" s="54"/>
      <c r="HMT127" s="54"/>
      <c r="HMU127" s="54"/>
      <c r="HMV127" s="54"/>
      <c r="HMW127" s="54"/>
      <c r="HMX127" s="54"/>
      <c r="HMY127" s="54"/>
      <c r="HMZ127" s="54"/>
      <c r="HNA127" s="54"/>
      <c r="HNB127" s="54"/>
      <c r="HNC127" s="54"/>
      <c r="HND127" s="54"/>
      <c r="HNE127" s="54"/>
      <c r="HNF127" s="54"/>
      <c r="HNG127" s="54"/>
      <c r="HNH127" s="54"/>
      <c r="HNI127" s="54"/>
      <c r="HNJ127" s="54"/>
      <c r="HNK127" s="54"/>
      <c r="HNL127" s="54"/>
      <c r="HNM127" s="54"/>
      <c r="HNN127" s="54"/>
      <c r="HNO127" s="54"/>
      <c r="HNP127" s="54"/>
      <c r="HNQ127" s="54"/>
      <c r="HNR127" s="54"/>
      <c r="HNS127" s="54"/>
      <c r="HNT127" s="54"/>
      <c r="HNU127" s="54"/>
      <c r="HNV127" s="54"/>
      <c r="HNW127" s="54"/>
      <c r="HNX127" s="54"/>
      <c r="HNY127" s="54"/>
      <c r="HNZ127" s="54"/>
      <c r="HOA127" s="54"/>
      <c r="HOB127" s="54"/>
      <c r="HOC127" s="54"/>
      <c r="HOD127" s="54"/>
      <c r="HOE127" s="54"/>
      <c r="HOF127" s="54"/>
      <c r="HOG127" s="54"/>
      <c r="HOH127" s="54"/>
      <c r="HOI127" s="54"/>
      <c r="HOJ127" s="54"/>
      <c r="HOK127" s="54"/>
      <c r="HOL127" s="54"/>
      <c r="HOM127" s="54"/>
      <c r="HON127" s="54"/>
      <c r="HOO127" s="54"/>
      <c r="HOP127" s="54"/>
      <c r="HOQ127" s="54"/>
      <c r="HOR127" s="54"/>
      <c r="HOS127" s="54"/>
      <c r="HOT127" s="54"/>
      <c r="HOU127" s="54"/>
      <c r="HOV127" s="54"/>
      <c r="HOW127" s="54"/>
      <c r="HOX127" s="54"/>
      <c r="HOY127" s="54"/>
      <c r="HOZ127" s="54"/>
      <c r="HPA127" s="54"/>
      <c r="HPB127" s="54"/>
      <c r="HPC127" s="54"/>
      <c r="HPD127" s="54"/>
      <c r="HPE127" s="54"/>
      <c r="HPF127" s="54"/>
      <c r="HPG127" s="54"/>
      <c r="HPH127" s="54"/>
      <c r="HPI127" s="54"/>
      <c r="HPJ127" s="54"/>
      <c r="HPK127" s="54"/>
      <c r="HPL127" s="54"/>
      <c r="HPM127" s="54"/>
      <c r="HPN127" s="54"/>
      <c r="HPO127" s="54"/>
      <c r="HPP127" s="54"/>
      <c r="HPQ127" s="54"/>
      <c r="HPR127" s="54"/>
      <c r="HPS127" s="54"/>
      <c r="HPT127" s="54"/>
      <c r="HPU127" s="54"/>
      <c r="HPV127" s="54"/>
      <c r="HPW127" s="54"/>
      <c r="HPX127" s="54"/>
      <c r="HPY127" s="54"/>
      <c r="HPZ127" s="54"/>
      <c r="HQA127" s="54"/>
      <c r="HQB127" s="54"/>
      <c r="HQC127" s="54"/>
      <c r="HQD127" s="54"/>
      <c r="HQE127" s="54"/>
      <c r="HQF127" s="54"/>
      <c r="HQG127" s="54"/>
      <c r="HQH127" s="54"/>
      <c r="HQI127" s="54"/>
      <c r="HQJ127" s="54"/>
      <c r="HQK127" s="54"/>
      <c r="HQL127" s="54"/>
      <c r="HQM127" s="54"/>
      <c r="HQN127" s="54"/>
      <c r="HQO127" s="54"/>
      <c r="HQP127" s="54"/>
      <c r="HQQ127" s="54"/>
      <c r="HQR127" s="54"/>
      <c r="HQS127" s="54"/>
      <c r="HQT127" s="54"/>
      <c r="HQU127" s="54"/>
      <c r="HQV127" s="54"/>
      <c r="HQW127" s="54"/>
      <c r="HQX127" s="54"/>
      <c r="HQY127" s="54"/>
      <c r="HQZ127" s="54"/>
      <c r="HRA127" s="54"/>
      <c r="HRB127" s="54"/>
      <c r="HRC127" s="54"/>
      <c r="HRD127" s="54"/>
      <c r="HRE127" s="54"/>
      <c r="HRF127" s="54"/>
      <c r="HRG127" s="54"/>
      <c r="HRH127" s="54"/>
      <c r="HRI127" s="54"/>
      <c r="HRJ127" s="54"/>
      <c r="HRK127" s="54"/>
      <c r="HRL127" s="54"/>
      <c r="HRM127" s="54"/>
      <c r="HRN127" s="54"/>
      <c r="HRO127" s="54"/>
      <c r="HRP127" s="54"/>
      <c r="HRQ127" s="54"/>
      <c r="HRR127" s="54"/>
      <c r="HRS127" s="54"/>
      <c r="HRT127" s="54"/>
      <c r="HRU127" s="54"/>
      <c r="HRV127" s="54"/>
      <c r="HRW127" s="54"/>
      <c r="HRX127" s="54"/>
      <c r="HRY127" s="54"/>
      <c r="HRZ127" s="54"/>
      <c r="HSA127" s="54"/>
      <c r="HSB127" s="54"/>
      <c r="HSC127" s="54"/>
      <c r="HSD127" s="54"/>
      <c r="HSE127" s="54"/>
      <c r="HSF127" s="54"/>
      <c r="HSG127" s="54"/>
      <c r="HSH127" s="54"/>
      <c r="HSI127" s="54"/>
      <c r="HSJ127" s="54"/>
      <c r="HSK127" s="54"/>
      <c r="HSL127" s="54"/>
      <c r="HSM127" s="54"/>
      <c r="HSN127" s="54"/>
      <c r="HSO127" s="54"/>
      <c r="HSP127" s="54"/>
      <c r="HSQ127" s="54"/>
      <c r="HSR127" s="54"/>
      <c r="HSS127" s="54"/>
      <c r="HST127" s="54"/>
      <c r="HSU127" s="54"/>
      <c r="HSV127" s="54"/>
      <c r="HSW127" s="54"/>
      <c r="HSX127" s="54"/>
      <c r="HSY127" s="54"/>
      <c r="HSZ127" s="54"/>
      <c r="HTA127" s="54"/>
      <c r="HTB127" s="54"/>
      <c r="HTC127" s="54"/>
      <c r="HTD127" s="54"/>
      <c r="HTE127" s="54"/>
      <c r="HTF127" s="54"/>
      <c r="HTG127" s="54"/>
      <c r="HTH127" s="54"/>
      <c r="HTI127" s="54"/>
      <c r="HTJ127" s="54"/>
      <c r="HTK127" s="54"/>
      <c r="HTL127" s="54"/>
      <c r="HTM127" s="54"/>
      <c r="HTN127" s="54"/>
      <c r="HTO127" s="54"/>
      <c r="HTP127" s="54"/>
      <c r="HTQ127" s="54"/>
      <c r="HTR127" s="54"/>
      <c r="HTS127" s="54"/>
      <c r="HTT127" s="54"/>
      <c r="HTU127" s="54"/>
      <c r="HTV127" s="54"/>
      <c r="HTW127" s="54"/>
      <c r="HTX127" s="54"/>
      <c r="HTY127" s="54"/>
      <c r="HTZ127" s="54"/>
      <c r="HUA127" s="54"/>
      <c r="HUB127" s="54"/>
      <c r="HUC127" s="54"/>
      <c r="HUD127" s="54"/>
      <c r="HUE127" s="54"/>
      <c r="HUF127" s="54"/>
      <c r="HUG127" s="54"/>
      <c r="HUH127" s="54"/>
      <c r="HUI127" s="54"/>
      <c r="HUJ127" s="54"/>
      <c r="HUK127" s="54"/>
      <c r="HUL127" s="54"/>
      <c r="HUM127" s="54"/>
      <c r="HUN127" s="54"/>
      <c r="HUO127" s="54"/>
      <c r="HUP127" s="54"/>
      <c r="HUQ127" s="54"/>
      <c r="HUR127" s="54"/>
      <c r="HUS127" s="54"/>
      <c r="HUT127" s="54"/>
      <c r="HUU127" s="54"/>
      <c r="HUV127" s="54"/>
      <c r="HUW127" s="54"/>
      <c r="HUX127" s="54"/>
      <c r="HUY127" s="54"/>
      <c r="HUZ127" s="54"/>
      <c r="HVA127" s="54"/>
      <c r="HVB127" s="54"/>
      <c r="HVC127" s="54"/>
      <c r="HVD127" s="54"/>
      <c r="HVE127" s="54"/>
      <c r="HVF127" s="54"/>
      <c r="HVG127" s="54"/>
      <c r="HVH127" s="54"/>
      <c r="HVI127" s="54"/>
      <c r="HVJ127" s="54"/>
      <c r="HVK127" s="54"/>
      <c r="HVL127" s="54"/>
      <c r="HVM127" s="54"/>
      <c r="HVN127" s="54"/>
      <c r="HVO127" s="54"/>
      <c r="HVP127" s="54"/>
      <c r="HVQ127" s="54"/>
      <c r="HVR127" s="54"/>
      <c r="HVS127" s="54"/>
      <c r="HVT127" s="54"/>
      <c r="HVU127" s="54"/>
      <c r="HVV127" s="54"/>
      <c r="HVW127" s="54"/>
      <c r="HVX127" s="54"/>
      <c r="HVY127" s="54"/>
      <c r="HVZ127" s="54"/>
      <c r="HWA127" s="54"/>
      <c r="HWB127" s="54"/>
      <c r="HWC127" s="54"/>
      <c r="HWD127" s="54"/>
      <c r="HWE127" s="54"/>
      <c r="HWF127" s="54"/>
      <c r="HWG127" s="54"/>
      <c r="HWH127" s="54"/>
      <c r="HWI127" s="54"/>
      <c r="HWJ127" s="54"/>
      <c r="HWK127" s="54"/>
      <c r="HWL127" s="54"/>
      <c r="HWM127" s="54"/>
      <c r="HWN127" s="54"/>
      <c r="HWO127" s="54"/>
      <c r="HWP127" s="54"/>
      <c r="HWQ127" s="54"/>
      <c r="HWR127" s="54"/>
      <c r="HWS127" s="54"/>
      <c r="HWT127" s="54"/>
      <c r="HWU127" s="54"/>
      <c r="HWV127" s="54"/>
      <c r="HWW127" s="54"/>
      <c r="HWX127" s="54"/>
      <c r="HWY127" s="54"/>
      <c r="HWZ127" s="54"/>
      <c r="HXA127" s="54"/>
      <c r="HXB127" s="54"/>
      <c r="HXC127" s="54"/>
      <c r="HXD127" s="54"/>
      <c r="HXE127" s="54"/>
      <c r="HXF127" s="54"/>
      <c r="HXG127" s="54"/>
      <c r="HXH127" s="54"/>
      <c r="HXI127" s="54"/>
      <c r="HXJ127" s="54"/>
      <c r="HXK127" s="54"/>
      <c r="HXL127" s="54"/>
      <c r="HXM127" s="54"/>
      <c r="HXN127" s="54"/>
      <c r="HXO127" s="54"/>
      <c r="HXP127" s="54"/>
      <c r="HXQ127" s="54"/>
      <c r="HXR127" s="54"/>
      <c r="HXS127" s="54"/>
      <c r="HXT127" s="54"/>
      <c r="HXU127" s="54"/>
      <c r="HXV127" s="54"/>
      <c r="HXW127" s="54"/>
      <c r="HXX127" s="54"/>
      <c r="HXY127" s="54"/>
      <c r="HXZ127" s="54"/>
      <c r="HYA127" s="54"/>
      <c r="HYB127" s="54"/>
      <c r="HYC127" s="54"/>
      <c r="HYD127" s="54"/>
      <c r="HYE127" s="54"/>
      <c r="HYF127" s="54"/>
      <c r="HYG127" s="54"/>
      <c r="HYH127" s="54"/>
      <c r="HYI127" s="54"/>
      <c r="HYJ127" s="54"/>
      <c r="HYK127" s="54"/>
      <c r="HYL127" s="54"/>
      <c r="HYM127" s="54"/>
      <c r="HYN127" s="54"/>
      <c r="HYO127" s="54"/>
      <c r="HYP127" s="54"/>
      <c r="HYQ127" s="54"/>
      <c r="HYR127" s="54"/>
      <c r="HYS127" s="54"/>
      <c r="HYT127" s="54"/>
      <c r="HYU127" s="54"/>
      <c r="HYV127" s="54"/>
      <c r="HYW127" s="54"/>
      <c r="HYX127" s="54"/>
      <c r="HYY127" s="54"/>
      <c r="HYZ127" s="54"/>
      <c r="HZA127" s="54"/>
      <c r="HZB127" s="54"/>
      <c r="HZC127" s="54"/>
      <c r="HZD127" s="54"/>
      <c r="HZE127" s="54"/>
      <c r="HZF127" s="54"/>
      <c r="HZG127" s="54"/>
      <c r="HZH127" s="54"/>
      <c r="HZI127" s="54"/>
      <c r="HZJ127" s="54"/>
      <c r="HZK127" s="54"/>
      <c r="HZL127" s="54"/>
      <c r="HZM127" s="54"/>
      <c r="HZN127" s="54"/>
      <c r="HZO127" s="54"/>
      <c r="HZP127" s="54"/>
      <c r="HZQ127" s="54"/>
      <c r="HZR127" s="54"/>
      <c r="HZS127" s="54"/>
      <c r="HZT127" s="54"/>
      <c r="HZU127" s="54"/>
      <c r="HZV127" s="54"/>
      <c r="HZW127" s="54"/>
      <c r="HZX127" s="54"/>
      <c r="HZY127" s="54"/>
      <c r="HZZ127" s="54"/>
      <c r="IAA127" s="54"/>
      <c r="IAB127" s="54"/>
      <c r="IAC127" s="54"/>
      <c r="IAD127" s="54"/>
      <c r="IAE127" s="54"/>
      <c r="IAF127" s="54"/>
      <c r="IAG127" s="54"/>
      <c r="IAH127" s="54"/>
      <c r="IAI127" s="54"/>
      <c r="IAJ127" s="54"/>
      <c r="IAK127" s="54"/>
      <c r="IAL127" s="54"/>
      <c r="IAM127" s="54"/>
      <c r="IAN127" s="54"/>
      <c r="IAO127" s="54"/>
      <c r="IAP127" s="54"/>
      <c r="IAQ127" s="54"/>
      <c r="IAR127" s="54"/>
      <c r="IAS127" s="54"/>
      <c r="IAT127" s="54"/>
      <c r="IAU127" s="54"/>
      <c r="IAV127" s="54"/>
      <c r="IAW127" s="54"/>
      <c r="IAX127" s="54"/>
      <c r="IAY127" s="54"/>
      <c r="IAZ127" s="54"/>
      <c r="IBA127" s="54"/>
      <c r="IBB127" s="54"/>
      <c r="IBC127" s="54"/>
      <c r="IBD127" s="54"/>
      <c r="IBE127" s="54"/>
      <c r="IBF127" s="54"/>
      <c r="IBG127" s="54"/>
      <c r="IBH127" s="54"/>
      <c r="IBI127" s="54"/>
      <c r="IBJ127" s="54"/>
      <c r="IBK127" s="54"/>
      <c r="IBL127" s="54"/>
      <c r="IBM127" s="54"/>
      <c r="IBN127" s="54"/>
      <c r="IBO127" s="54"/>
      <c r="IBP127" s="54"/>
      <c r="IBQ127" s="54"/>
      <c r="IBR127" s="54"/>
      <c r="IBS127" s="54"/>
      <c r="IBT127" s="54"/>
      <c r="IBU127" s="54"/>
      <c r="IBV127" s="54"/>
      <c r="IBW127" s="54"/>
      <c r="IBX127" s="54"/>
      <c r="IBY127" s="54"/>
      <c r="IBZ127" s="54"/>
      <c r="ICA127" s="54"/>
      <c r="ICB127" s="54"/>
      <c r="ICC127" s="54"/>
      <c r="ICD127" s="54"/>
      <c r="ICE127" s="54"/>
      <c r="ICF127" s="54"/>
      <c r="ICG127" s="54"/>
      <c r="ICH127" s="54"/>
      <c r="ICI127" s="54"/>
      <c r="ICJ127" s="54"/>
      <c r="ICK127" s="54"/>
      <c r="ICL127" s="54"/>
      <c r="ICM127" s="54"/>
      <c r="ICN127" s="54"/>
      <c r="ICO127" s="54"/>
      <c r="ICP127" s="54"/>
      <c r="ICQ127" s="54"/>
      <c r="ICR127" s="54"/>
      <c r="ICS127" s="54"/>
      <c r="ICT127" s="54"/>
      <c r="ICU127" s="54"/>
      <c r="ICV127" s="54"/>
      <c r="ICW127" s="54"/>
      <c r="ICX127" s="54"/>
      <c r="ICY127" s="54"/>
      <c r="ICZ127" s="54"/>
      <c r="IDA127" s="54"/>
      <c r="IDB127" s="54"/>
      <c r="IDC127" s="54"/>
      <c r="IDD127" s="54"/>
      <c r="IDE127" s="54"/>
      <c r="IDF127" s="54"/>
      <c r="IDG127" s="54"/>
      <c r="IDH127" s="54"/>
      <c r="IDI127" s="54"/>
      <c r="IDJ127" s="54"/>
      <c r="IDK127" s="54"/>
      <c r="IDL127" s="54"/>
      <c r="IDM127" s="54"/>
      <c r="IDN127" s="54"/>
      <c r="IDO127" s="54"/>
      <c r="IDP127" s="54"/>
      <c r="IDQ127" s="54"/>
      <c r="IDR127" s="54"/>
      <c r="IDS127" s="54"/>
      <c r="IDT127" s="54"/>
      <c r="IDU127" s="54"/>
      <c r="IDV127" s="54"/>
      <c r="IDW127" s="54"/>
      <c r="IDX127" s="54"/>
      <c r="IDY127" s="54"/>
      <c r="IDZ127" s="54"/>
      <c r="IEA127" s="54"/>
      <c r="IEB127" s="54"/>
      <c r="IEC127" s="54"/>
      <c r="IED127" s="54"/>
      <c r="IEE127" s="54"/>
      <c r="IEF127" s="54"/>
      <c r="IEG127" s="54"/>
      <c r="IEH127" s="54"/>
      <c r="IEI127" s="54"/>
      <c r="IEJ127" s="54"/>
      <c r="IEK127" s="54"/>
      <c r="IEL127" s="54"/>
      <c r="IEM127" s="54"/>
      <c r="IEN127" s="54"/>
      <c r="IEO127" s="54"/>
      <c r="IEP127" s="54"/>
      <c r="IEQ127" s="54"/>
      <c r="IER127" s="54"/>
      <c r="IES127" s="54"/>
      <c r="IET127" s="54"/>
      <c r="IEU127" s="54"/>
      <c r="IEV127" s="54"/>
      <c r="IEW127" s="54"/>
      <c r="IEX127" s="54"/>
      <c r="IEY127" s="54"/>
      <c r="IEZ127" s="54"/>
      <c r="IFA127" s="54"/>
      <c r="IFB127" s="54"/>
      <c r="IFC127" s="54"/>
      <c r="IFD127" s="54"/>
      <c r="IFE127" s="54"/>
      <c r="IFF127" s="54"/>
      <c r="IFG127" s="54"/>
      <c r="IFH127" s="54"/>
      <c r="IFI127" s="54"/>
      <c r="IFJ127" s="54"/>
      <c r="IFK127" s="54"/>
      <c r="IFL127" s="54"/>
      <c r="IFM127" s="54"/>
      <c r="IFN127" s="54"/>
      <c r="IFO127" s="54"/>
      <c r="IFP127" s="54"/>
      <c r="IFQ127" s="54"/>
      <c r="IFR127" s="54"/>
      <c r="IFS127" s="54"/>
      <c r="IFT127" s="54"/>
      <c r="IFU127" s="54"/>
      <c r="IFV127" s="54"/>
      <c r="IFW127" s="54"/>
      <c r="IFX127" s="54"/>
      <c r="IFY127" s="54"/>
      <c r="IFZ127" s="54"/>
      <c r="IGA127" s="54"/>
      <c r="IGB127" s="54"/>
      <c r="IGC127" s="54"/>
      <c r="IGD127" s="54"/>
      <c r="IGE127" s="54"/>
      <c r="IGF127" s="54"/>
      <c r="IGG127" s="54"/>
      <c r="IGH127" s="54"/>
      <c r="IGI127" s="54"/>
      <c r="IGJ127" s="54"/>
      <c r="IGK127" s="54"/>
      <c r="IGL127" s="54"/>
      <c r="IGM127" s="54"/>
      <c r="IGN127" s="54"/>
      <c r="IGO127" s="54"/>
      <c r="IGP127" s="54"/>
      <c r="IGQ127" s="54"/>
      <c r="IGR127" s="54"/>
      <c r="IGS127" s="54"/>
      <c r="IGT127" s="54"/>
      <c r="IGU127" s="54"/>
      <c r="IGV127" s="54"/>
      <c r="IGW127" s="54"/>
      <c r="IGX127" s="54"/>
      <c r="IGY127" s="54"/>
      <c r="IGZ127" s="54"/>
      <c r="IHA127" s="54"/>
      <c r="IHB127" s="54"/>
      <c r="IHC127" s="54"/>
      <c r="IHD127" s="54"/>
      <c r="IHE127" s="54"/>
      <c r="IHF127" s="54"/>
      <c r="IHG127" s="54"/>
      <c r="IHH127" s="54"/>
      <c r="IHI127" s="54"/>
      <c r="IHJ127" s="54"/>
      <c r="IHK127" s="54"/>
      <c r="IHL127" s="54"/>
      <c r="IHM127" s="54"/>
      <c r="IHN127" s="54"/>
      <c r="IHO127" s="54"/>
      <c r="IHP127" s="54"/>
      <c r="IHQ127" s="54"/>
      <c r="IHR127" s="54"/>
      <c r="IHS127" s="54"/>
      <c r="IHT127" s="54"/>
      <c r="IHU127" s="54"/>
      <c r="IHV127" s="54"/>
      <c r="IHW127" s="54"/>
      <c r="IHX127" s="54"/>
      <c r="IHY127" s="54"/>
      <c r="IHZ127" s="54"/>
      <c r="IIA127" s="54"/>
      <c r="IIB127" s="54"/>
      <c r="IIC127" s="54"/>
      <c r="IID127" s="54"/>
      <c r="IIE127" s="54"/>
      <c r="IIF127" s="54"/>
      <c r="IIG127" s="54"/>
      <c r="IIH127" s="54"/>
      <c r="III127" s="54"/>
      <c r="IIJ127" s="54"/>
      <c r="IIK127" s="54"/>
      <c r="IIL127" s="54"/>
      <c r="IIM127" s="54"/>
      <c r="IIN127" s="54"/>
      <c r="IIO127" s="54"/>
      <c r="IIP127" s="54"/>
      <c r="IIQ127" s="54"/>
      <c r="IIR127" s="54"/>
      <c r="IIS127" s="54"/>
      <c r="IIT127" s="54"/>
      <c r="IIU127" s="54"/>
      <c r="IIV127" s="54"/>
      <c r="IIW127" s="54"/>
      <c r="IIX127" s="54"/>
      <c r="IIY127" s="54"/>
      <c r="IIZ127" s="54"/>
      <c r="IJA127" s="54"/>
      <c r="IJB127" s="54"/>
      <c r="IJC127" s="54"/>
      <c r="IJD127" s="54"/>
      <c r="IJE127" s="54"/>
      <c r="IJF127" s="54"/>
      <c r="IJG127" s="54"/>
      <c r="IJH127" s="54"/>
      <c r="IJI127" s="54"/>
      <c r="IJJ127" s="54"/>
      <c r="IJK127" s="54"/>
      <c r="IJL127" s="54"/>
      <c r="IJM127" s="54"/>
      <c r="IJN127" s="54"/>
      <c r="IJO127" s="54"/>
      <c r="IJP127" s="54"/>
      <c r="IJQ127" s="54"/>
      <c r="IJR127" s="54"/>
      <c r="IJS127" s="54"/>
      <c r="IJT127" s="54"/>
      <c r="IJU127" s="54"/>
      <c r="IJV127" s="54"/>
      <c r="IJW127" s="54"/>
      <c r="IJX127" s="54"/>
      <c r="IJY127" s="54"/>
      <c r="IJZ127" s="54"/>
      <c r="IKA127" s="54"/>
      <c r="IKB127" s="54"/>
      <c r="IKC127" s="54"/>
      <c r="IKD127" s="54"/>
      <c r="IKE127" s="54"/>
      <c r="IKF127" s="54"/>
      <c r="IKG127" s="54"/>
      <c r="IKH127" s="54"/>
      <c r="IKI127" s="54"/>
      <c r="IKJ127" s="54"/>
      <c r="IKK127" s="54"/>
      <c r="IKL127" s="54"/>
      <c r="IKM127" s="54"/>
      <c r="IKN127" s="54"/>
      <c r="IKO127" s="54"/>
      <c r="IKP127" s="54"/>
      <c r="IKQ127" s="54"/>
      <c r="IKR127" s="54"/>
      <c r="IKS127" s="54"/>
      <c r="IKT127" s="54"/>
      <c r="IKU127" s="54"/>
      <c r="IKV127" s="54"/>
      <c r="IKW127" s="54"/>
      <c r="IKX127" s="54"/>
      <c r="IKY127" s="54"/>
      <c r="IKZ127" s="54"/>
      <c r="ILA127" s="54"/>
      <c r="ILB127" s="54"/>
      <c r="ILC127" s="54"/>
      <c r="ILD127" s="54"/>
      <c r="ILE127" s="54"/>
      <c r="ILF127" s="54"/>
      <c r="ILG127" s="54"/>
      <c r="ILH127" s="54"/>
      <c r="ILI127" s="54"/>
      <c r="ILJ127" s="54"/>
      <c r="ILK127" s="54"/>
      <c r="ILL127" s="54"/>
      <c r="ILM127" s="54"/>
      <c r="ILN127" s="54"/>
      <c r="ILO127" s="54"/>
      <c r="ILP127" s="54"/>
      <c r="ILQ127" s="54"/>
      <c r="ILR127" s="54"/>
      <c r="ILS127" s="54"/>
      <c r="ILT127" s="54"/>
      <c r="ILU127" s="54"/>
      <c r="ILV127" s="54"/>
      <c r="ILW127" s="54"/>
      <c r="ILX127" s="54"/>
      <c r="ILY127" s="54"/>
      <c r="ILZ127" s="54"/>
      <c r="IMA127" s="54"/>
      <c r="IMB127" s="54"/>
      <c r="IMC127" s="54"/>
      <c r="IMD127" s="54"/>
      <c r="IME127" s="54"/>
      <c r="IMF127" s="54"/>
      <c r="IMG127" s="54"/>
      <c r="IMH127" s="54"/>
      <c r="IMI127" s="54"/>
      <c r="IMJ127" s="54"/>
      <c r="IMK127" s="54"/>
      <c r="IML127" s="54"/>
      <c r="IMM127" s="54"/>
      <c r="IMN127" s="54"/>
      <c r="IMO127" s="54"/>
      <c r="IMP127" s="54"/>
      <c r="IMQ127" s="54"/>
      <c r="IMR127" s="54"/>
      <c r="IMS127" s="54"/>
      <c r="IMT127" s="54"/>
      <c r="IMU127" s="54"/>
      <c r="IMV127" s="54"/>
      <c r="IMW127" s="54"/>
      <c r="IMX127" s="54"/>
      <c r="IMY127" s="54"/>
      <c r="IMZ127" s="54"/>
      <c r="INA127" s="54"/>
      <c r="INB127" s="54"/>
      <c r="INC127" s="54"/>
      <c r="IND127" s="54"/>
      <c r="INE127" s="54"/>
      <c r="INF127" s="54"/>
      <c r="ING127" s="54"/>
      <c r="INH127" s="54"/>
      <c r="INI127" s="54"/>
      <c r="INJ127" s="54"/>
      <c r="INK127" s="54"/>
      <c r="INL127" s="54"/>
      <c r="INM127" s="54"/>
      <c r="INN127" s="54"/>
      <c r="INO127" s="54"/>
      <c r="INP127" s="54"/>
      <c r="INQ127" s="54"/>
      <c r="INR127" s="54"/>
      <c r="INS127" s="54"/>
      <c r="INT127" s="54"/>
      <c r="INU127" s="54"/>
      <c r="INV127" s="54"/>
      <c r="INW127" s="54"/>
      <c r="INX127" s="54"/>
      <c r="INY127" s="54"/>
      <c r="INZ127" s="54"/>
      <c r="IOA127" s="54"/>
      <c r="IOB127" s="54"/>
      <c r="IOC127" s="54"/>
      <c r="IOD127" s="54"/>
      <c r="IOE127" s="54"/>
      <c r="IOF127" s="54"/>
      <c r="IOG127" s="54"/>
      <c r="IOH127" s="54"/>
      <c r="IOI127" s="54"/>
      <c r="IOJ127" s="54"/>
      <c r="IOK127" s="54"/>
      <c r="IOL127" s="54"/>
      <c r="IOM127" s="54"/>
      <c r="ION127" s="54"/>
      <c r="IOO127" s="54"/>
      <c r="IOP127" s="54"/>
      <c r="IOQ127" s="54"/>
      <c r="IOR127" s="54"/>
      <c r="IOS127" s="54"/>
      <c r="IOT127" s="54"/>
      <c r="IOU127" s="54"/>
      <c r="IOV127" s="54"/>
      <c r="IOW127" s="54"/>
      <c r="IOX127" s="54"/>
      <c r="IOY127" s="54"/>
      <c r="IOZ127" s="54"/>
      <c r="IPA127" s="54"/>
      <c r="IPB127" s="54"/>
      <c r="IPC127" s="54"/>
      <c r="IPD127" s="54"/>
      <c r="IPE127" s="54"/>
      <c r="IPF127" s="54"/>
      <c r="IPG127" s="54"/>
      <c r="IPH127" s="54"/>
      <c r="IPI127" s="54"/>
      <c r="IPJ127" s="54"/>
      <c r="IPK127" s="54"/>
      <c r="IPL127" s="54"/>
      <c r="IPM127" s="54"/>
      <c r="IPN127" s="54"/>
      <c r="IPO127" s="54"/>
      <c r="IPP127" s="54"/>
      <c r="IPQ127" s="54"/>
      <c r="IPR127" s="54"/>
      <c r="IPS127" s="54"/>
      <c r="IPT127" s="54"/>
      <c r="IPU127" s="54"/>
      <c r="IPV127" s="54"/>
      <c r="IPW127" s="54"/>
      <c r="IPX127" s="54"/>
      <c r="IPY127" s="54"/>
      <c r="IPZ127" s="54"/>
      <c r="IQA127" s="54"/>
      <c r="IQB127" s="54"/>
      <c r="IQC127" s="54"/>
      <c r="IQD127" s="54"/>
      <c r="IQE127" s="54"/>
      <c r="IQF127" s="54"/>
      <c r="IQG127" s="54"/>
      <c r="IQH127" s="54"/>
      <c r="IQI127" s="54"/>
      <c r="IQJ127" s="54"/>
      <c r="IQK127" s="54"/>
      <c r="IQL127" s="54"/>
      <c r="IQM127" s="54"/>
      <c r="IQN127" s="54"/>
      <c r="IQO127" s="54"/>
      <c r="IQP127" s="54"/>
      <c r="IQQ127" s="54"/>
      <c r="IQR127" s="54"/>
      <c r="IQS127" s="54"/>
      <c r="IQT127" s="54"/>
      <c r="IQU127" s="54"/>
      <c r="IQV127" s="54"/>
      <c r="IQW127" s="54"/>
      <c r="IQX127" s="54"/>
      <c r="IQY127" s="54"/>
      <c r="IQZ127" s="54"/>
      <c r="IRA127" s="54"/>
      <c r="IRB127" s="54"/>
      <c r="IRC127" s="54"/>
      <c r="IRD127" s="54"/>
      <c r="IRE127" s="54"/>
      <c r="IRF127" s="54"/>
      <c r="IRG127" s="54"/>
      <c r="IRH127" s="54"/>
      <c r="IRI127" s="54"/>
      <c r="IRJ127" s="54"/>
      <c r="IRK127" s="54"/>
      <c r="IRL127" s="54"/>
      <c r="IRM127" s="54"/>
      <c r="IRN127" s="54"/>
      <c r="IRO127" s="54"/>
      <c r="IRP127" s="54"/>
      <c r="IRQ127" s="54"/>
      <c r="IRR127" s="54"/>
      <c r="IRS127" s="54"/>
      <c r="IRT127" s="54"/>
      <c r="IRU127" s="54"/>
      <c r="IRV127" s="54"/>
      <c r="IRW127" s="54"/>
      <c r="IRX127" s="54"/>
      <c r="IRY127" s="54"/>
      <c r="IRZ127" s="54"/>
      <c r="ISA127" s="54"/>
      <c r="ISB127" s="54"/>
      <c r="ISC127" s="54"/>
      <c r="ISD127" s="54"/>
      <c r="ISE127" s="54"/>
      <c r="ISF127" s="54"/>
      <c r="ISG127" s="54"/>
      <c r="ISH127" s="54"/>
      <c r="ISI127" s="54"/>
      <c r="ISJ127" s="54"/>
      <c r="ISK127" s="54"/>
      <c r="ISL127" s="54"/>
      <c r="ISM127" s="54"/>
      <c r="ISN127" s="54"/>
      <c r="ISO127" s="54"/>
      <c r="ISP127" s="54"/>
      <c r="ISQ127" s="54"/>
      <c r="ISR127" s="54"/>
      <c r="ISS127" s="54"/>
      <c r="IST127" s="54"/>
      <c r="ISU127" s="54"/>
      <c r="ISV127" s="54"/>
      <c r="ISW127" s="54"/>
      <c r="ISX127" s="54"/>
      <c r="ISY127" s="54"/>
      <c r="ISZ127" s="54"/>
      <c r="ITA127" s="54"/>
      <c r="ITB127" s="54"/>
      <c r="ITC127" s="54"/>
      <c r="ITD127" s="54"/>
      <c r="ITE127" s="54"/>
      <c r="ITF127" s="54"/>
      <c r="ITG127" s="54"/>
      <c r="ITH127" s="54"/>
      <c r="ITI127" s="54"/>
      <c r="ITJ127" s="54"/>
      <c r="ITK127" s="54"/>
      <c r="ITL127" s="54"/>
      <c r="ITM127" s="54"/>
      <c r="ITN127" s="54"/>
      <c r="ITO127" s="54"/>
      <c r="ITP127" s="54"/>
      <c r="ITQ127" s="54"/>
      <c r="ITR127" s="54"/>
      <c r="ITS127" s="54"/>
      <c r="ITT127" s="54"/>
      <c r="ITU127" s="54"/>
      <c r="ITV127" s="54"/>
      <c r="ITW127" s="54"/>
      <c r="ITX127" s="54"/>
      <c r="ITY127" s="54"/>
      <c r="ITZ127" s="54"/>
      <c r="IUA127" s="54"/>
      <c r="IUB127" s="54"/>
      <c r="IUC127" s="54"/>
      <c r="IUD127" s="54"/>
      <c r="IUE127" s="54"/>
      <c r="IUF127" s="54"/>
      <c r="IUG127" s="54"/>
      <c r="IUH127" s="54"/>
      <c r="IUI127" s="54"/>
      <c r="IUJ127" s="54"/>
      <c r="IUK127" s="54"/>
      <c r="IUL127" s="54"/>
      <c r="IUM127" s="54"/>
      <c r="IUN127" s="54"/>
      <c r="IUO127" s="54"/>
      <c r="IUP127" s="54"/>
      <c r="IUQ127" s="54"/>
      <c r="IUR127" s="54"/>
      <c r="IUS127" s="54"/>
      <c r="IUT127" s="54"/>
      <c r="IUU127" s="54"/>
      <c r="IUV127" s="54"/>
      <c r="IUW127" s="54"/>
      <c r="IUX127" s="54"/>
      <c r="IUY127" s="54"/>
      <c r="IUZ127" s="54"/>
      <c r="IVA127" s="54"/>
      <c r="IVB127" s="54"/>
      <c r="IVC127" s="54"/>
      <c r="IVD127" s="54"/>
      <c r="IVE127" s="54"/>
      <c r="IVF127" s="54"/>
      <c r="IVG127" s="54"/>
      <c r="IVH127" s="54"/>
      <c r="IVI127" s="54"/>
      <c r="IVJ127" s="54"/>
      <c r="IVK127" s="54"/>
      <c r="IVL127" s="54"/>
      <c r="IVM127" s="54"/>
      <c r="IVN127" s="54"/>
      <c r="IVO127" s="54"/>
      <c r="IVP127" s="54"/>
      <c r="IVQ127" s="54"/>
      <c r="IVR127" s="54"/>
      <c r="IVS127" s="54"/>
      <c r="IVT127" s="54"/>
      <c r="IVU127" s="54"/>
      <c r="IVV127" s="54"/>
      <c r="IVW127" s="54"/>
      <c r="IVX127" s="54"/>
      <c r="IVY127" s="54"/>
      <c r="IVZ127" s="54"/>
      <c r="IWA127" s="54"/>
      <c r="IWB127" s="54"/>
      <c r="IWC127" s="54"/>
      <c r="IWD127" s="54"/>
      <c r="IWE127" s="54"/>
      <c r="IWF127" s="54"/>
      <c r="IWG127" s="54"/>
      <c r="IWH127" s="54"/>
      <c r="IWI127" s="54"/>
      <c r="IWJ127" s="54"/>
      <c r="IWK127" s="54"/>
      <c r="IWL127" s="54"/>
      <c r="IWM127" s="54"/>
      <c r="IWN127" s="54"/>
      <c r="IWO127" s="54"/>
      <c r="IWP127" s="54"/>
      <c r="IWQ127" s="54"/>
      <c r="IWR127" s="54"/>
      <c r="IWS127" s="54"/>
      <c r="IWT127" s="54"/>
      <c r="IWU127" s="54"/>
      <c r="IWV127" s="54"/>
      <c r="IWW127" s="54"/>
      <c r="IWX127" s="54"/>
      <c r="IWY127" s="54"/>
      <c r="IWZ127" s="54"/>
      <c r="IXA127" s="54"/>
      <c r="IXB127" s="54"/>
      <c r="IXC127" s="54"/>
      <c r="IXD127" s="54"/>
      <c r="IXE127" s="54"/>
      <c r="IXF127" s="54"/>
      <c r="IXG127" s="54"/>
      <c r="IXH127" s="54"/>
      <c r="IXI127" s="54"/>
      <c r="IXJ127" s="54"/>
      <c r="IXK127" s="54"/>
      <c r="IXL127" s="54"/>
      <c r="IXM127" s="54"/>
      <c r="IXN127" s="54"/>
      <c r="IXO127" s="54"/>
      <c r="IXP127" s="54"/>
      <c r="IXQ127" s="54"/>
      <c r="IXR127" s="54"/>
      <c r="IXS127" s="54"/>
      <c r="IXT127" s="54"/>
      <c r="IXU127" s="54"/>
      <c r="IXV127" s="54"/>
      <c r="IXW127" s="54"/>
      <c r="IXX127" s="54"/>
      <c r="IXY127" s="54"/>
      <c r="IXZ127" s="54"/>
      <c r="IYA127" s="54"/>
      <c r="IYB127" s="54"/>
      <c r="IYC127" s="54"/>
      <c r="IYD127" s="54"/>
      <c r="IYE127" s="54"/>
      <c r="IYF127" s="54"/>
      <c r="IYG127" s="54"/>
      <c r="IYH127" s="54"/>
      <c r="IYI127" s="54"/>
      <c r="IYJ127" s="54"/>
      <c r="IYK127" s="54"/>
      <c r="IYL127" s="54"/>
      <c r="IYM127" s="54"/>
      <c r="IYN127" s="54"/>
      <c r="IYO127" s="54"/>
      <c r="IYP127" s="54"/>
      <c r="IYQ127" s="54"/>
      <c r="IYR127" s="54"/>
      <c r="IYS127" s="54"/>
      <c r="IYT127" s="54"/>
      <c r="IYU127" s="54"/>
      <c r="IYV127" s="54"/>
      <c r="IYW127" s="54"/>
      <c r="IYX127" s="54"/>
      <c r="IYY127" s="54"/>
      <c r="IYZ127" s="54"/>
      <c r="IZA127" s="54"/>
      <c r="IZB127" s="54"/>
      <c r="IZC127" s="54"/>
      <c r="IZD127" s="54"/>
      <c r="IZE127" s="54"/>
      <c r="IZF127" s="54"/>
      <c r="IZG127" s="54"/>
      <c r="IZH127" s="54"/>
      <c r="IZI127" s="54"/>
      <c r="IZJ127" s="54"/>
      <c r="IZK127" s="54"/>
      <c r="IZL127" s="54"/>
      <c r="IZM127" s="54"/>
      <c r="IZN127" s="54"/>
      <c r="IZO127" s="54"/>
      <c r="IZP127" s="54"/>
      <c r="IZQ127" s="54"/>
      <c r="IZR127" s="54"/>
      <c r="IZS127" s="54"/>
      <c r="IZT127" s="54"/>
      <c r="IZU127" s="54"/>
      <c r="IZV127" s="54"/>
      <c r="IZW127" s="54"/>
      <c r="IZX127" s="54"/>
      <c r="IZY127" s="54"/>
      <c r="IZZ127" s="54"/>
      <c r="JAA127" s="54"/>
      <c r="JAB127" s="54"/>
      <c r="JAC127" s="54"/>
      <c r="JAD127" s="54"/>
      <c r="JAE127" s="54"/>
      <c r="JAF127" s="54"/>
      <c r="JAG127" s="54"/>
      <c r="JAH127" s="54"/>
      <c r="JAI127" s="54"/>
      <c r="JAJ127" s="54"/>
      <c r="JAK127" s="54"/>
      <c r="JAL127" s="54"/>
      <c r="JAM127" s="54"/>
      <c r="JAN127" s="54"/>
      <c r="JAO127" s="54"/>
      <c r="JAP127" s="54"/>
      <c r="JAQ127" s="54"/>
      <c r="JAR127" s="54"/>
      <c r="JAS127" s="54"/>
      <c r="JAT127" s="54"/>
      <c r="JAU127" s="54"/>
      <c r="JAV127" s="54"/>
      <c r="JAW127" s="54"/>
      <c r="JAX127" s="54"/>
      <c r="JAY127" s="54"/>
      <c r="JAZ127" s="54"/>
      <c r="JBA127" s="54"/>
      <c r="JBB127" s="54"/>
      <c r="JBC127" s="54"/>
      <c r="JBD127" s="54"/>
      <c r="JBE127" s="54"/>
      <c r="JBF127" s="54"/>
      <c r="JBG127" s="54"/>
      <c r="JBH127" s="54"/>
      <c r="JBI127" s="54"/>
      <c r="JBJ127" s="54"/>
      <c r="JBK127" s="54"/>
      <c r="JBL127" s="54"/>
      <c r="JBM127" s="54"/>
      <c r="JBN127" s="54"/>
      <c r="JBO127" s="54"/>
      <c r="JBP127" s="54"/>
      <c r="JBQ127" s="54"/>
      <c r="JBR127" s="54"/>
      <c r="JBS127" s="54"/>
      <c r="JBT127" s="54"/>
      <c r="JBU127" s="54"/>
      <c r="JBV127" s="54"/>
      <c r="JBW127" s="54"/>
      <c r="JBX127" s="54"/>
      <c r="JBY127" s="54"/>
      <c r="JBZ127" s="54"/>
      <c r="JCA127" s="54"/>
      <c r="JCB127" s="54"/>
      <c r="JCC127" s="54"/>
      <c r="JCD127" s="54"/>
      <c r="JCE127" s="54"/>
      <c r="JCF127" s="54"/>
      <c r="JCG127" s="54"/>
      <c r="JCH127" s="54"/>
      <c r="JCI127" s="54"/>
      <c r="JCJ127" s="54"/>
      <c r="JCK127" s="54"/>
      <c r="JCL127" s="54"/>
      <c r="JCM127" s="54"/>
      <c r="JCN127" s="54"/>
      <c r="JCO127" s="54"/>
      <c r="JCP127" s="54"/>
      <c r="JCQ127" s="54"/>
      <c r="JCR127" s="54"/>
      <c r="JCS127" s="54"/>
      <c r="JCT127" s="54"/>
      <c r="JCU127" s="54"/>
      <c r="JCV127" s="54"/>
      <c r="JCW127" s="54"/>
      <c r="JCX127" s="54"/>
      <c r="JCY127" s="54"/>
      <c r="JCZ127" s="54"/>
      <c r="JDA127" s="54"/>
      <c r="JDB127" s="54"/>
      <c r="JDC127" s="54"/>
      <c r="JDD127" s="54"/>
      <c r="JDE127" s="54"/>
      <c r="JDF127" s="54"/>
      <c r="JDG127" s="54"/>
      <c r="JDH127" s="54"/>
      <c r="JDI127" s="54"/>
      <c r="JDJ127" s="54"/>
      <c r="JDK127" s="54"/>
      <c r="JDL127" s="54"/>
      <c r="JDM127" s="54"/>
      <c r="JDN127" s="54"/>
      <c r="JDO127" s="54"/>
      <c r="JDP127" s="54"/>
      <c r="JDQ127" s="54"/>
      <c r="JDR127" s="54"/>
      <c r="JDS127" s="54"/>
      <c r="JDT127" s="54"/>
      <c r="JDU127" s="54"/>
      <c r="JDV127" s="54"/>
      <c r="JDW127" s="54"/>
      <c r="JDX127" s="54"/>
      <c r="JDY127" s="54"/>
      <c r="JDZ127" s="54"/>
      <c r="JEA127" s="54"/>
      <c r="JEB127" s="54"/>
      <c r="JEC127" s="54"/>
      <c r="JED127" s="54"/>
      <c r="JEE127" s="54"/>
      <c r="JEF127" s="54"/>
      <c r="JEG127" s="54"/>
      <c r="JEH127" s="54"/>
      <c r="JEI127" s="54"/>
      <c r="JEJ127" s="54"/>
      <c r="JEK127" s="54"/>
      <c r="JEL127" s="54"/>
      <c r="JEM127" s="54"/>
      <c r="JEN127" s="54"/>
      <c r="JEO127" s="54"/>
      <c r="JEP127" s="54"/>
      <c r="JEQ127" s="54"/>
      <c r="JER127" s="54"/>
      <c r="JES127" s="54"/>
      <c r="JET127" s="54"/>
      <c r="JEU127" s="54"/>
      <c r="JEV127" s="54"/>
      <c r="JEW127" s="54"/>
      <c r="JEX127" s="54"/>
      <c r="JEY127" s="54"/>
      <c r="JEZ127" s="54"/>
      <c r="JFA127" s="54"/>
      <c r="JFB127" s="54"/>
      <c r="JFC127" s="54"/>
      <c r="JFD127" s="54"/>
      <c r="JFE127" s="54"/>
      <c r="JFF127" s="54"/>
      <c r="JFG127" s="54"/>
      <c r="JFH127" s="54"/>
      <c r="JFI127" s="54"/>
      <c r="JFJ127" s="54"/>
      <c r="JFK127" s="54"/>
      <c r="JFL127" s="54"/>
      <c r="JFM127" s="54"/>
      <c r="JFN127" s="54"/>
      <c r="JFO127" s="54"/>
      <c r="JFP127" s="54"/>
      <c r="JFQ127" s="54"/>
      <c r="JFR127" s="54"/>
      <c r="JFS127" s="54"/>
      <c r="JFT127" s="54"/>
      <c r="JFU127" s="54"/>
      <c r="JFV127" s="54"/>
      <c r="JFW127" s="54"/>
      <c r="JFX127" s="54"/>
      <c r="JFY127" s="54"/>
      <c r="JFZ127" s="54"/>
      <c r="JGA127" s="54"/>
      <c r="JGB127" s="54"/>
      <c r="JGC127" s="54"/>
      <c r="JGD127" s="54"/>
      <c r="JGE127" s="54"/>
      <c r="JGF127" s="54"/>
      <c r="JGG127" s="54"/>
      <c r="JGH127" s="54"/>
      <c r="JGI127" s="54"/>
      <c r="JGJ127" s="54"/>
      <c r="JGK127" s="54"/>
      <c r="JGL127" s="54"/>
      <c r="JGM127" s="54"/>
      <c r="JGN127" s="54"/>
      <c r="JGO127" s="54"/>
      <c r="JGP127" s="54"/>
      <c r="JGQ127" s="54"/>
      <c r="JGR127" s="54"/>
      <c r="JGS127" s="54"/>
      <c r="JGT127" s="54"/>
      <c r="JGU127" s="54"/>
      <c r="JGV127" s="54"/>
      <c r="JGW127" s="54"/>
      <c r="JGX127" s="54"/>
      <c r="JGY127" s="54"/>
      <c r="JGZ127" s="54"/>
      <c r="JHA127" s="54"/>
      <c r="JHB127" s="54"/>
      <c r="JHC127" s="54"/>
      <c r="JHD127" s="54"/>
      <c r="JHE127" s="54"/>
      <c r="JHF127" s="54"/>
      <c r="JHG127" s="54"/>
      <c r="JHH127" s="54"/>
      <c r="JHI127" s="54"/>
      <c r="JHJ127" s="54"/>
      <c r="JHK127" s="54"/>
      <c r="JHL127" s="54"/>
      <c r="JHM127" s="54"/>
      <c r="JHN127" s="54"/>
      <c r="JHO127" s="54"/>
      <c r="JHP127" s="54"/>
      <c r="JHQ127" s="54"/>
      <c r="JHR127" s="54"/>
      <c r="JHS127" s="54"/>
      <c r="JHT127" s="54"/>
      <c r="JHU127" s="54"/>
      <c r="JHV127" s="54"/>
      <c r="JHW127" s="54"/>
      <c r="JHX127" s="54"/>
      <c r="JHY127" s="54"/>
      <c r="JHZ127" s="54"/>
      <c r="JIA127" s="54"/>
      <c r="JIB127" s="54"/>
      <c r="JIC127" s="54"/>
      <c r="JID127" s="54"/>
      <c r="JIE127" s="54"/>
      <c r="JIF127" s="54"/>
      <c r="JIG127" s="54"/>
      <c r="JIH127" s="54"/>
      <c r="JII127" s="54"/>
      <c r="JIJ127" s="54"/>
      <c r="JIK127" s="54"/>
      <c r="JIL127" s="54"/>
      <c r="JIM127" s="54"/>
      <c r="JIN127" s="54"/>
      <c r="JIO127" s="54"/>
      <c r="JIP127" s="54"/>
      <c r="JIQ127" s="54"/>
      <c r="JIR127" s="54"/>
      <c r="JIS127" s="54"/>
      <c r="JIT127" s="54"/>
      <c r="JIU127" s="54"/>
      <c r="JIV127" s="54"/>
      <c r="JIW127" s="54"/>
      <c r="JIX127" s="54"/>
      <c r="JIY127" s="54"/>
      <c r="JIZ127" s="54"/>
      <c r="JJA127" s="54"/>
      <c r="JJB127" s="54"/>
      <c r="JJC127" s="54"/>
      <c r="JJD127" s="54"/>
      <c r="JJE127" s="54"/>
      <c r="JJF127" s="54"/>
      <c r="JJG127" s="54"/>
      <c r="JJH127" s="54"/>
      <c r="JJI127" s="54"/>
      <c r="JJJ127" s="54"/>
      <c r="JJK127" s="54"/>
      <c r="JJL127" s="54"/>
      <c r="JJM127" s="54"/>
      <c r="JJN127" s="54"/>
      <c r="JJO127" s="54"/>
      <c r="JJP127" s="54"/>
      <c r="JJQ127" s="54"/>
      <c r="JJR127" s="54"/>
      <c r="JJS127" s="54"/>
      <c r="JJT127" s="54"/>
      <c r="JJU127" s="54"/>
      <c r="JJV127" s="54"/>
      <c r="JJW127" s="54"/>
      <c r="JJX127" s="54"/>
      <c r="JJY127" s="54"/>
      <c r="JJZ127" s="54"/>
      <c r="JKA127" s="54"/>
      <c r="JKB127" s="54"/>
      <c r="JKC127" s="54"/>
      <c r="JKD127" s="54"/>
      <c r="JKE127" s="54"/>
      <c r="JKF127" s="54"/>
      <c r="JKG127" s="54"/>
      <c r="JKH127" s="54"/>
      <c r="JKI127" s="54"/>
      <c r="JKJ127" s="54"/>
      <c r="JKK127" s="54"/>
      <c r="JKL127" s="54"/>
      <c r="JKM127" s="54"/>
      <c r="JKN127" s="54"/>
      <c r="JKO127" s="54"/>
      <c r="JKP127" s="54"/>
      <c r="JKQ127" s="54"/>
      <c r="JKR127" s="54"/>
      <c r="JKS127" s="54"/>
      <c r="JKT127" s="54"/>
      <c r="JKU127" s="54"/>
      <c r="JKV127" s="54"/>
      <c r="JKW127" s="54"/>
      <c r="JKX127" s="54"/>
      <c r="JKY127" s="54"/>
      <c r="JKZ127" s="54"/>
      <c r="JLA127" s="54"/>
      <c r="JLB127" s="54"/>
      <c r="JLC127" s="54"/>
      <c r="JLD127" s="54"/>
      <c r="JLE127" s="54"/>
      <c r="JLF127" s="54"/>
      <c r="JLG127" s="54"/>
      <c r="JLH127" s="54"/>
      <c r="JLI127" s="54"/>
      <c r="JLJ127" s="54"/>
      <c r="JLK127" s="54"/>
      <c r="JLL127" s="54"/>
      <c r="JLM127" s="54"/>
      <c r="JLN127" s="54"/>
      <c r="JLO127" s="54"/>
      <c r="JLP127" s="54"/>
      <c r="JLQ127" s="54"/>
      <c r="JLR127" s="54"/>
      <c r="JLS127" s="54"/>
      <c r="JLT127" s="54"/>
      <c r="JLU127" s="54"/>
      <c r="JLV127" s="54"/>
      <c r="JLW127" s="54"/>
      <c r="JLX127" s="54"/>
      <c r="JLY127" s="54"/>
      <c r="JLZ127" s="54"/>
      <c r="JMA127" s="54"/>
      <c r="JMB127" s="54"/>
      <c r="JMC127" s="54"/>
      <c r="JMD127" s="54"/>
      <c r="JME127" s="54"/>
      <c r="JMF127" s="54"/>
      <c r="JMG127" s="54"/>
      <c r="JMH127" s="54"/>
      <c r="JMI127" s="54"/>
      <c r="JMJ127" s="54"/>
      <c r="JMK127" s="54"/>
      <c r="JML127" s="54"/>
      <c r="JMM127" s="54"/>
      <c r="JMN127" s="54"/>
      <c r="JMO127" s="54"/>
      <c r="JMP127" s="54"/>
      <c r="JMQ127" s="54"/>
      <c r="JMR127" s="54"/>
      <c r="JMS127" s="54"/>
      <c r="JMT127" s="54"/>
      <c r="JMU127" s="54"/>
      <c r="JMV127" s="54"/>
      <c r="JMW127" s="54"/>
      <c r="JMX127" s="54"/>
      <c r="JMY127" s="54"/>
      <c r="JMZ127" s="54"/>
      <c r="JNA127" s="54"/>
      <c r="JNB127" s="54"/>
      <c r="JNC127" s="54"/>
      <c r="JND127" s="54"/>
      <c r="JNE127" s="54"/>
      <c r="JNF127" s="54"/>
      <c r="JNG127" s="54"/>
      <c r="JNH127" s="54"/>
      <c r="JNI127" s="54"/>
      <c r="JNJ127" s="54"/>
      <c r="JNK127" s="54"/>
      <c r="JNL127" s="54"/>
      <c r="JNM127" s="54"/>
      <c r="JNN127" s="54"/>
      <c r="JNO127" s="54"/>
      <c r="JNP127" s="54"/>
      <c r="JNQ127" s="54"/>
      <c r="JNR127" s="54"/>
      <c r="JNS127" s="54"/>
      <c r="JNT127" s="54"/>
      <c r="JNU127" s="54"/>
      <c r="JNV127" s="54"/>
      <c r="JNW127" s="54"/>
      <c r="JNX127" s="54"/>
      <c r="JNY127" s="54"/>
      <c r="JNZ127" s="54"/>
      <c r="JOA127" s="54"/>
      <c r="JOB127" s="54"/>
      <c r="JOC127" s="54"/>
      <c r="JOD127" s="54"/>
      <c r="JOE127" s="54"/>
      <c r="JOF127" s="54"/>
      <c r="JOG127" s="54"/>
      <c r="JOH127" s="54"/>
      <c r="JOI127" s="54"/>
      <c r="JOJ127" s="54"/>
      <c r="JOK127" s="54"/>
      <c r="JOL127" s="54"/>
      <c r="JOM127" s="54"/>
      <c r="JON127" s="54"/>
      <c r="JOO127" s="54"/>
      <c r="JOP127" s="54"/>
      <c r="JOQ127" s="54"/>
      <c r="JOR127" s="54"/>
      <c r="JOS127" s="54"/>
      <c r="JOT127" s="54"/>
      <c r="JOU127" s="54"/>
      <c r="JOV127" s="54"/>
      <c r="JOW127" s="54"/>
      <c r="JOX127" s="54"/>
      <c r="JOY127" s="54"/>
      <c r="JOZ127" s="54"/>
      <c r="JPA127" s="54"/>
      <c r="JPB127" s="54"/>
      <c r="JPC127" s="54"/>
      <c r="JPD127" s="54"/>
      <c r="JPE127" s="54"/>
      <c r="JPF127" s="54"/>
      <c r="JPG127" s="54"/>
      <c r="JPH127" s="54"/>
      <c r="JPI127" s="54"/>
      <c r="JPJ127" s="54"/>
      <c r="JPK127" s="54"/>
      <c r="JPL127" s="54"/>
      <c r="JPM127" s="54"/>
      <c r="JPN127" s="54"/>
      <c r="JPO127" s="54"/>
      <c r="JPP127" s="54"/>
      <c r="JPQ127" s="54"/>
      <c r="JPR127" s="54"/>
      <c r="JPS127" s="54"/>
      <c r="JPT127" s="54"/>
      <c r="JPU127" s="54"/>
      <c r="JPV127" s="54"/>
      <c r="JPW127" s="54"/>
      <c r="JPX127" s="54"/>
      <c r="JPY127" s="54"/>
      <c r="JPZ127" s="54"/>
      <c r="JQA127" s="54"/>
      <c r="JQB127" s="54"/>
      <c r="JQC127" s="54"/>
      <c r="JQD127" s="54"/>
      <c r="JQE127" s="54"/>
      <c r="JQF127" s="54"/>
      <c r="JQG127" s="54"/>
      <c r="JQH127" s="54"/>
      <c r="JQI127" s="54"/>
      <c r="JQJ127" s="54"/>
      <c r="JQK127" s="54"/>
      <c r="JQL127" s="54"/>
      <c r="JQM127" s="54"/>
      <c r="JQN127" s="54"/>
      <c r="JQO127" s="54"/>
      <c r="JQP127" s="54"/>
      <c r="JQQ127" s="54"/>
      <c r="JQR127" s="54"/>
      <c r="JQS127" s="54"/>
      <c r="JQT127" s="54"/>
      <c r="JQU127" s="54"/>
      <c r="JQV127" s="54"/>
      <c r="JQW127" s="54"/>
      <c r="JQX127" s="54"/>
      <c r="JQY127" s="54"/>
      <c r="JQZ127" s="54"/>
      <c r="JRA127" s="54"/>
      <c r="JRB127" s="54"/>
      <c r="JRC127" s="54"/>
      <c r="JRD127" s="54"/>
      <c r="JRE127" s="54"/>
      <c r="JRF127" s="54"/>
      <c r="JRG127" s="54"/>
      <c r="JRH127" s="54"/>
      <c r="JRI127" s="54"/>
      <c r="JRJ127" s="54"/>
      <c r="JRK127" s="54"/>
      <c r="JRL127" s="54"/>
      <c r="JRM127" s="54"/>
      <c r="JRN127" s="54"/>
      <c r="JRO127" s="54"/>
      <c r="JRP127" s="54"/>
      <c r="JRQ127" s="54"/>
      <c r="JRR127" s="54"/>
      <c r="JRS127" s="54"/>
      <c r="JRT127" s="54"/>
      <c r="JRU127" s="54"/>
      <c r="JRV127" s="54"/>
      <c r="JRW127" s="54"/>
      <c r="JRX127" s="54"/>
      <c r="JRY127" s="54"/>
      <c r="JRZ127" s="54"/>
      <c r="JSA127" s="54"/>
      <c r="JSB127" s="54"/>
      <c r="JSC127" s="54"/>
      <c r="JSD127" s="54"/>
      <c r="JSE127" s="54"/>
      <c r="JSF127" s="54"/>
      <c r="JSG127" s="54"/>
      <c r="JSH127" s="54"/>
      <c r="JSI127" s="54"/>
      <c r="JSJ127" s="54"/>
      <c r="JSK127" s="54"/>
      <c r="JSL127" s="54"/>
      <c r="JSM127" s="54"/>
      <c r="JSN127" s="54"/>
      <c r="JSO127" s="54"/>
      <c r="JSP127" s="54"/>
      <c r="JSQ127" s="54"/>
      <c r="JSR127" s="54"/>
      <c r="JSS127" s="54"/>
      <c r="JST127" s="54"/>
      <c r="JSU127" s="54"/>
      <c r="JSV127" s="54"/>
      <c r="JSW127" s="54"/>
      <c r="JSX127" s="54"/>
      <c r="JSY127" s="54"/>
      <c r="JSZ127" s="54"/>
      <c r="JTA127" s="54"/>
      <c r="JTB127" s="54"/>
      <c r="JTC127" s="54"/>
      <c r="JTD127" s="54"/>
      <c r="JTE127" s="54"/>
      <c r="JTF127" s="54"/>
      <c r="JTG127" s="54"/>
      <c r="JTH127" s="54"/>
      <c r="JTI127" s="54"/>
      <c r="JTJ127" s="54"/>
      <c r="JTK127" s="54"/>
      <c r="JTL127" s="54"/>
      <c r="JTM127" s="54"/>
      <c r="JTN127" s="54"/>
      <c r="JTO127" s="54"/>
      <c r="JTP127" s="54"/>
      <c r="JTQ127" s="54"/>
      <c r="JTR127" s="54"/>
      <c r="JTS127" s="54"/>
      <c r="JTT127" s="54"/>
      <c r="JTU127" s="54"/>
      <c r="JTV127" s="54"/>
      <c r="JTW127" s="54"/>
      <c r="JTX127" s="54"/>
      <c r="JTY127" s="54"/>
      <c r="JTZ127" s="54"/>
      <c r="JUA127" s="54"/>
      <c r="JUB127" s="54"/>
      <c r="JUC127" s="54"/>
      <c r="JUD127" s="54"/>
      <c r="JUE127" s="54"/>
      <c r="JUF127" s="54"/>
      <c r="JUG127" s="54"/>
      <c r="JUH127" s="54"/>
      <c r="JUI127" s="54"/>
      <c r="JUJ127" s="54"/>
      <c r="JUK127" s="54"/>
      <c r="JUL127" s="54"/>
      <c r="JUM127" s="54"/>
      <c r="JUN127" s="54"/>
      <c r="JUO127" s="54"/>
      <c r="JUP127" s="54"/>
      <c r="JUQ127" s="54"/>
      <c r="JUR127" s="54"/>
      <c r="JUS127" s="54"/>
      <c r="JUT127" s="54"/>
      <c r="JUU127" s="54"/>
      <c r="JUV127" s="54"/>
      <c r="JUW127" s="54"/>
      <c r="JUX127" s="54"/>
      <c r="JUY127" s="54"/>
      <c r="JUZ127" s="54"/>
      <c r="JVA127" s="54"/>
      <c r="JVB127" s="54"/>
      <c r="JVC127" s="54"/>
      <c r="JVD127" s="54"/>
      <c r="JVE127" s="54"/>
      <c r="JVF127" s="54"/>
      <c r="JVG127" s="54"/>
      <c r="JVH127" s="54"/>
      <c r="JVI127" s="54"/>
      <c r="JVJ127" s="54"/>
      <c r="JVK127" s="54"/>
      <c r="JVL127" s="54"/>
      <c r="JVM127" s="54"/>
      <c r="JVN127" s="54"/>
      <c r="JVO127" s="54"/>
      <c r="JVP127" s="54"/>
      <c r="JVQ127" s="54"/>
      <c r="JVR127" s="54"/>
      <c r="JVS127" s="54"/>
      <c r="JVT127" s="54"/>
      <c r="JVU127" s="54"/>
      <c r="JVV127" s="54"/>
      <c r="JVW127" s="54"/>
      <c r="JVX127" s="54"/>
      <c r="JVY127" s="54"/>
      <c r="JVZ127" s="54"/>
      <c r="JWA127" s="54"/>
      <c r="JWB127" s="54"/>
      <c r="JWC127" s="54"/>
      <c r="JWD127" s="54"/>
      <c r="JWE127" s="54"/>
      <c r="JWF127" s="54"/>
      <c r="JWG127" s="54"/>
      <c r="JWH127" s="54"/>
      <c r="JWI127" s="54"/>
      <c r="JWJ127" s="54"/>
      <c r="JWK127" s="54"/>
      <c r="JWL127" s="54"/>
      <c r="JWM127" s="54"/>
      <c r="JWN127" s="54"/>
      <c r="JWO127" s="54"/>
      <c r="JWP127" s="54"/>
      <c r="JWQ127" s="54"/>
      <c r="JWR127" s="54"/>
      <c r="JWS127" s="54"/>
      <c r="JWT127" s="54"/>
      <c r="JWU127" s="54"/>
      <c r="JWV127" s="54"/>
      <c r="JWW127" s="54"/>
      <c r="JWX127" s="54"/>
      <c r="JWY127" s="54"/>
      <c r="JWZ127" s="54"/>
      <c r="JXA127" s="54"/>
      <c r="JXB127" s="54"/>
      <c r="JXC127" s="54"/>
      <c r="JXD127" s="54"/>
      <c r="JXE127" s="54"/>
      <c r="JXF127" s="54"/>
      <c r="JXG127" s="54"/>
      <c r="JXH127" s="54"/>
      <c r="JXI127" s="54"/>
      <c r="JXJ127" s="54"/>
      <c r="JXK127" s="54"/>
      <c r="JXL127" s="54"/>
      <c r="JXM127" s="54"/>
      <c r="JXN127" s="54"/>
      <c r="JXO127" s="54"/>
      <c r="JXP127" s="54"/>
      <c r="JXQ127" s="54"/>
      <c r="JXR127" s="54"/>
      <c r="JXS127" s="54"/>
      <c r="JXT127" s="54"/>
      <c r="JXU127" s="54"/>
      <c r="JXV127" s="54"/>
      <c r="JXW127" s="54"/>
      <c r="JXX127" s="54"/>
      <c r="JXY127" s="54"/>
      <c r="JXZ127" s="54"/>
      <c r="JYA127" s="54"/>
      <c r="JYB127" s="54"/>
      <c r="JYC127" s="54"/>
      <c r="JYD127" s="54"/>
      <c r="JYE127" s="54"/>
      <c r="JYF127" s="54"/>
      <c r="JYG127" s="54"/>
      <c r="JYH127" s="54"/>
      <c r="JYI127" s="54"/>
      <c r="JYJ127" s="54"/>
      <c r="JYK127" s="54"/>
      <c r="JYL127" s="54"/>
      <c r="JYM127" s="54"/>
      <c r="JYN127" s="54"/>
      <c r="JYO127" s="54"/>
      <c r="JYP127" s="54"/>
      <c r="JYQ127" s="54"/>
      <c r="JYR127" s="54"/>
      <c r="JYS127" s="54"/>
      <c r="JYT127" s="54"/>
      <c r="JYU127" s="54"/>
      <c r="JYV127" s="54"/>
      <c r="JYW127" s="54"/>
      <c r="JYX127" s="54"/>
      <c r="JYY127" s="54"/>
      <c r="JYZ127" s="54"/>
      <c r="JZA127" s="54"/>
      <c r="JZB127" s="54"/>
      <c r="JZC127" s="54"/>
      <c r="JZD127" s="54"/>
      <c r="JZE127" s="54"/>
      <c r="JZF127" s="54"/>
      <c r="JZG127" s="54"/>
      <c r="JZH127" s="54"/>
      <c r="JZI127" s="54"/>
      <c r="JZJ127" s="54"/>
      <c r="JZK127" s="54"/>
      <c r="JZL127" s="54"/>
      <c r="JZM127" s="54"/>
      <c r="JZN127" s="54"/>
      <c r="JZO127" s="54"/>
      <c r="JZP127" s="54"/>
      <c r="JZQ127" s="54"/>
      <c r="JZR127" s="54"/>
      <c r="JZS127" s="54"/>
      <c r="JZT127" s="54"/>
      <c r="JZU127" s="54"/>
      <c r="JZV127" s="54"/>
      <c r="JZW127" s="54"/>
      <c r="JZX127" s="54"/>
      <c r="JZY127" s="54"/>
      <c r="JZZ127" s="54"/>
      <c r="KAA127" s="54"/>
      <c r="KAB127" s="54"/>
      <c r="KAC127" s="54"/>
      <c r="KAD127" s="54"/>
      <c r="KAE127" s="54"/>
      <c r="KAF127" s="54"/>
      <c r="KAG127" s="54"/>
      <c r="KAH127" s="54"/>
      <c r="KAI127" s="54"/>
      <c r="KAJ127" s="54"/>
      <c r="KAK127" s="54"/>
      <c r="KAL127" s="54"/>
      <c r="KAM127" s="54"/>
      <c r="KAN127" s="54"/>
      <c r="KAO127" s="54"/>
      <c r="KAP127" s="54"/>
      <c r="KAQ127" s="54"/>
      <c r="KAR127" s="54"/>
      <c r="KAS127" s="54"/>
      <c r="KAT127" s="54"/>
      <c r="KAU127" s="54"/>
      <c r="KAV127" s="54"/>
      <c r="KAW127" s="54"/>
      <c r="KAX127" s="54"/>
      <c r="KAY127" s="54"/>
      <c r="KAZ127" s="54"/>
      <c r="KBA127" s="54"/>
      <c r="KBB127" s="54"/>
      <c r="KBC127" s="54"/>
      <c r="KBD127" s="54"/>
      <c r="KBE127" s="54"/>
      <c r="KBF127" s="54"/>
      <c r="KBG127" s="54"/>
      <c r="KBH127" s="54"/>
      <c r="KBI127" s="54"/>
      <c r="KBJ127" s="54"/>
      <c r="KBK127" s="54"/>
      <c r="KBL127" s="54"/>
      <c r="KBM127" s="54"/>
      <c r="KBN127" s="54"/>
      <c r="KBO127" s="54"/>
      <c r="KBP127" s="54"/>
      <c r="KBQ127" s="54"/>
      <c r="KBR127" s="54"/>
      <c r="KBS127" s="54"/>
      <c r="KBT127" s="54"/>
      <c r="KBU127" s="54"/>
      <c r="KBV127" s="54"/>
      <c r="KBW127" s="54"/>
      <c r="KBX127" s="54"/>
      <c r="KBY127" s="54"/>
      <c r="KBZ127" s="54"/>
      <c r="KCA127" s="54"/>
      <c r="KCB127" s="54"/>
      <c r="KCC127" s="54"/>
      <c r="KCD127" s="54"/>
      <c r="KCE127" s="54"/>
      <c r="KCF127" s="54"/>
      <c r="KCG127" s="54"/>
      <c r="KCH127" s="54"/>
      <c r="KCI127" s="54"/>
      <c r="KCJ127" s="54"/>
      <c r="KCK127" s="54"/>
      <c r="KCL127" s="54"/>
      <c r="KCM127" s="54"/>
      <c r="KCN127" s="54"/>
      <c r="KCO127" s="54"/>
      <c r="KCP127" s="54"/>
      <c r="KCQ127" s="54"/>
      <c r="KCR127" s="54"/>
      <c r="KCS127" s="54"/>
      <c r="KCT127" s="54"/>
      <c r="KCU127" s="54"/>
      <c r="KCV127" s="54"/>
      <c r="KCW127" s="54"/>
      <c r="KCX127" s="54"/>
      <c r="KCY127" s="54"/>
      <c r="KCZ127" s="54"/>
      <c r="KDA127" s="54"/>
      <c r="KDB127" s="54"/>
      <c r="KDC127" s="54"/>
      <c r="KDD127" s="54"/>
      <c r="KDE127" s="54"/>
      <c r="KDF127" s="54"/>
      <c r="KDG127" s="54"/>
      <c r="KDH127" s="54"/>
      <c r="KDI127" s="54"/>
      <c r="KDJ127" s="54"/>
      <c r="KDK127" s="54"/>
      <c r="KDL127" s="54"/>
      <c r="KDM127" s="54"/>
      <c r="KDN127" s="54"/>
      <c r="KDO127" s="54"/>
      <c r="KDP127" s="54"/>
      <c r="KDQ127" s="54"/>
      <c r="KDR127" s="54"/>
      <c r="KDS127" s="54"/>
      <c r="KDT127" s="54"/>
      <c r="KDU127" s="54"/>
      <c r="KDV127" s="54"/>
      <c r="KDW127" s="54"/>
      <c r="KDX127" s="54"/>
      <c r="KDY127" s="54"/>
      <c r="KDZ127" s="54"/>
      <c r="KEA127" s="54"/>
      <c r="KEB127" s="54"/>
      <c r="KEC127" s="54"/>
      <c r="KED127" s="54"/>
      <c r="KEE127" s="54"/>
      <c r="KEF127" s="54"/>
      <c r="KEG127" s="54"/>
      <c r="KEH127" s="54"/>
      <c r="KEI127" s="54"/>
      <c r="KEJ127" s="54"/>
      <c r="KEK127" s="54"/>
      <c r="KEL127" s="54"/>
      <c r="KEM127" s="54"/>
      <c r="KEN127" s="54"/>
      <c r="KEO127" s="54"/>
      <c r="KEP127" s="54"/>
      <c r="KEQ127" s="54"/>
      <c r="KER127" s="54"/>
      <c r="KES127" s="54"/>
      <c r="KET127" s="54"/>
      <c r="KEU127" s="54"/>
      <c r="KEV127" s="54"/>
      <c r="KEW127" s="54"/>
      <c r="KEX127" s="54"/>
      <c r="KEY127" s="54"/>
      <c r="KEZ127" s="54"/>
      <c r="KFA127" s="54"/>
      <c r="KFB127" s="54"/>
      <c r="KFC127" s="54"/>
      <c r="KFD127" s="54"/>
      <c r="KFE127" s="54"/>
      <c r="KFF127" s="54"/>
      <c r="KFG127" s="54"/>
      <c r="KFH127" s="54"/>
      <c r="KFI127" s="54"/>
      <c r="KFJ127" s="54"/>
      <c r="KFK127" s="54"/>
      <c r="KFL127" s="54"/>
      <c r="KFM127" s="54"/>
      <c r="KFN127" s="54"/>
      <c r="KFO127" s="54"/>
      <c r="KFP127" s="54"/>
      <c r="KFQ127" s="54"/>
      <c r="KFR127" s="54"/>
      <c r="KFS127" s="54"/>
      <c r="KFT127" s="54"/>
      <c r="KFU127" s="54"/>
      <c r="KFV127" s="54"/>
      <c r="KFW127" s="54"/>
      <c r="KFX127" s="54"/>
      <c r="KFY127" s="54"/>
      <c r="KFZ127" s="54"/>
      <c r="KGA127" s="54"/>
      <c r="KGB127" s="54"/>
      <c r="KGC127" s="54"/>
      <c r="KGD127" s="54"/>
      <c r="KGE127" s="54"/>
      <c r="KGF127" s="54"/>
      <c r="KGG127" s="54"/>
      <c r="KGH127" s="54"/>
      <c r="KGI127" s="54"/>
      <c r="KGJ127" s="54"/>
      <c r="KGK127" s="54"/>
      <c r="KGL127" s="54"/>
      <c r="KGM127" s="54"/>
      <c r="KGN127" s="54"/>
      <c r="KGO127" s="54"/>
      <c r="KGP127" s="54"/>
      <c r="KGQ127" s="54"/>
      <c r="KGR127" s="54"/>
      <c r="KGS127" s="54"/>
      <c r="KGT127" s="54"/>
      <c r="KGU127" s="54"/>
      <c r="KGV127" s="54"/>
      <c r="KGW127" s="54"/>
      <c r="KGX127" s="54"/>
      <c r="KGY127" s="54"/>
      <c r="KGZ127" s="54"/>
      <c r="KHA127" s="54"/>
      <c r="KHB127" s="54"/>
      <c r="KHC127" s="54"/>
      <c r="KHD127" s="54"/>
      <c r="KHE127" s="54"/>
      <c r="KHF127" s="54"/>
      <c r="KHG127" s="54"/>
      <c r="KHH127" s="54"/>
      <c r="KHI127" s="54"/>
      <c r="KHJ127" s="54"/>
      <c r="KHK127" s="54"/>
      <c r="KHL127" s="54"/>
      <c r="KHM127" s="54"/>
      <c r="KHN127" s="54"/>
      <c r="KHO127" s="54"/>
      <c r="KHP127" s="54"/>
      <c r="KHQ127" s="54"/>
      <c r="KHR127" s="54"/>
      <c r="KHS127" s="54"/>
      <c r="KHT127" s="54"/>
      <c r="KHU127" s="54"/>
      <c r="KHV127" s="54"/>
      <c r="KHW127" s="54"/>
      <c r="KHX127" s="54"/>
      <c r="KHY127" s="54"/>
      <c r="KHZ127" s="54"/>
      <c r="KIA127" s="54"/>
      <c r="KIB127" s="54"/>
      <c r="KIC127" s="54"/>
      <c r="KID127" s="54"/>
      <c r="KIE127" s="54"/>
      <c r="KIF127" s="54"/>
      <c r="KIG127" s="54"/>
      <c r="KIH127" s="54"/>
      <c r="KII127" s="54"/>
      <c r="KIJ127" s="54"/>
      <c r="KIK127" s="54"/>
      <c r="KIL127" s="54"/>
      <c r="KIM127" s="54"/>
      <c r="KIN127" s="54"/>
      <c r="KIO127" s="54"/>
      <c r="KIP127" s="54"/>
      <c r="KIQ127" s="54"/>
      <c r="KIR127" s="54"/>
      <c r="KIS127" s="54"/>
      <c r="KIT127" s="54"/>
      <c r="KIU127" s="54"/>
      <c r="KIV127" s="54"/>
      <c r="KIW127" s="54"/>
      <c r="KIX127" s="54"/>
      <c r="KIY127" s="54"/>
      <c r="KIZ127" s="54"/>
      <c r="KJA127" s="54"/>
      <c r="KJB127" s="54"/>
      <c r="KJC127" s="54"/>
      <c r="KJD127" s="54"/>
      <c r="KJE127" s="54"/>
      <c r="KJF127" s="54"/>
      <c r="KJG127" s="54"/>
      <c r="KJH127" s="54"/>
      <c r="KJI127" s="54"/>
      <c r="KJJ127" s="54"/>
      <c r="KJK127" s="54"/>
      <c r="KJL127" s="54"/>
      <c r="KJM127" s="54"/>
      <c r="KJN127" s="54"/>
      <c r="KJO127" s="54"/>
      <c r="KJP127" s="54"/>
      <c r="KJQ127" s="54"/>
      <c r="KJR127" s="54"/>
      <c r="KJS127" s="54"/>
      <c r="KJT127" s="54"/>
      <c r="KJU127" s="54"/>
      <c r="KJV127" s="54"/>
      <c r="KJW127" s="54"/>
      <c r="KJX127" s="54"/>
      <c r="KJY127" s="54"/>
      <c r="KJZ127" s="54"/>
      <c r="KKA127" s="54"/>
      <c r="KKB127" s="54"/>
      <c r="KKC127" s="54"/>
      <c r="KKD127" s="54"/>
      <c r="KKE127" s="54"/>
      <c r="KKF127" s="54"/>
      <c r="KKG127" s="54"/>
      <c r="KKH127" s="54"/>
      <c r="KKI127" s="54"/>
      <c r="KKJ127" s="54"/>
      <c r="KKK127" s="54"/>
      <c r="KKL127" s="54"/>
      <c r="KKM127" s="54"/>
      <c r="KKN127" s="54"/>
      <c r="KKO127" s="54"/>
      <c r="KKP127" s="54"/>
      <c r="KKQ127" s="54"/>
      <c r="KKR127" s="54"/>
      <c r="KKS127" s="54"/>
      <c r="KKT127" s="54"/>
      <c r="KKU127" s="54"/>
      <c r="KKV127" s="54"/>
      <c r="KKW127" s="54"/>
      <c r="KKX127" s="54"/>
      <c r="KKY127" s="54"/>
      <c r="KKZ127" s="54"/>
      <c r="KLA127" s="54"/>
      <c r="KLB127" s="54"/>
      <c r="KLC127" s="54"/>
      <c r="KLD127" s="54"/>
      <c r="KLE127" s="54"/>
      <c r="KLF127" s="54"/>
      <c r="KLG127" s="54"/>
      <c r="KLH127" s="54"/>
      <c r="KLI127" s="54"/>
      <c r="KLJ127" s="54"/>
      <c r="KLK127" s="54"/>
      <c r="KLL127" s="54"/>
      <c r="KLM127" s="54"/>
      <c r="KLN127" s="54"/>
      <c r="KLO127" s="54"/>
      <c r="KLP127" s="54"/>
      <c r="KLQ127" s="54"/>
      <c r="KLR127" s="54"/>
      <c r="KLS127" s="54"/>
      <c r="KLT127" s="54"/>
      <c r="KLU127" s="54"/>
      <c r="KLV127" s="54"/>
      <c r="KLW127" s="54"/>
      <c r="KLX127" s="54"/>
      <c r="KLY127" s="54"/>
      <c r="KLZ127" s="54"/>
      <c r="KMA127" s="54"/>
      <c r="KMB127" s="54"/>
      <c r="KMC127" s="54"/>
      <c r="KMD127" s="54"/>
      <c r="KME127" s="54"/>
      <c r="KMF127" s="54"/>
      <c r="KMG127" s="54"/>
      <c r="KMH127" s="54"/>
      <c r="KMI127" s="54"/>
      <c r="KMJ127" s="54"/>
      <c r="KMK127" s="54"/>
      <c r="KML127" s="54"/>
      <c r="KMM127" s="54"/>
      <c r="KMN127" s="54"/>
      <c r="KMO127" s="54"/>
      <c r="KMP127" s="54"/>
      <c r="KMQ127" s="54"/>
      <c r="KMR127" s="54"/>
      <c r="KMS127" s="54"/>
      <c r="KMT127" s="54"/>
      <c r="KMU127" s="54"/>
      <c r="KMV127" s="54"/>
      <c r="KMW127" s="54"/>
      <c r="KMX127" s="54"/>
      <c r="KMY127" s="54"/>
      <c r="KMZ127" s="54"/>
      <c r="KNA127" s="54"/>
      <c r="KNB127" s="54"/>
      <c r="KNC127" s="54"/>
      <c r="KND127" s="54"/>
      <c r="KNE127" s="54"/>
      <c r="KNF127" s="54"/>
      <c r="KNG127" s="54"/>
      <c r="KNH127" s="54"/>
      <c r="KNI127" s="54"/>
      <c r="KNJ127" s="54"/>
      <c r="KNK127" s="54"/>
      <c r="KNL127" s="54"/>
      <c r="KNM127" s="54"/>
      <c r="KNN127" s="54"/>
      <c r="KNO127" s="54"/>
      <c r="KNP127" s="54"/>
      <c r="KNQ127" s="54"/>
      <c r="KNR127" s="54"/>
      <c r="KNS127" s="54"/>
      <c r="KNT127" s="54"/>
      <c r="KNU127" s="54"/>
      <c r="KNV127" s="54"/>
      <c r="KNW127" s="54"/>
      <c r="KNX127" s="54"/>
      <c r="KNY127" s="54"/>
      <c r="KNZ127" s="54"/>
      <c r="KOA127" s="54"/>
      <c r="KOB127" s="54"/>
      <c r="KOC127" s="54"/>
      <c r="KOD127" s="54"/>
      <c r="KOE127" s="54"/>
      <c r="KOF127" s="54"/>
      <c r="KOG127" s="54"/>
      <c r="KOH127" s="54"/>
      <c r="KOI127" s="54"/>
      <c r="KOJ127" s="54"/>
      <c r="KOK127" s="54"/>
      <c r="KOL127" s="54"/>
      <c r="KOM127" s="54"/>
      <c r="KON127" s="54"/>
      <c r="KOO127" s="54"/>
      <c r="KOP127" s="54"/>
      <c r="KOQ127" s="54"/>
      <c r="KOR127" s="54"/>
      <c r="KOS127" s="54"/>
      <c r="KOT127" s="54"/>
      <c r="KOU127" s="54"/>
      <c r="KOV127" s="54"/>
      <c r="KOW127" s="54"/>
      <c r="KOX127" s="54"/>
      <c r="KOY127" s="54"/>
      <c r="KOZ127" s="54"/>
      <c r="KPA127" s="54"/>
      <c r="KPB127" s="54"/>
      <c r="KPC127" s="54"/>
      <c r="KPD127" s="54"/>
      <c r="KPE127" s="54"/>
      <c r="KPF127" s="54"/>
      <c r="KPG127" s="54"/>
      <c r="KPH127" s="54"/>
      <c r="KPI127" s="54"/>
      <c r="KPJ127" s="54"/>
      <c r="KPK127" s="54"/>
      <c r="KPL127" s="54"/>
      <c r="KPM127" s="54"/>
      <c r="KPN127" s="54"/>
      <c r="KPO127" s="54"/>
      <c r="KPP127" s="54"/>
      <c r="KPQ127" s="54"/>
      <c r="KPR127" s="54"/>
      <c r="KPS127" s="54"/>
      <c r="KPT127" s="54"/>
      <c r="KPU127" s="54"/>
      <c r="KPV127" s="54"/>
      <c r="KPW127" s="54"/>
      <c r="KPX127" s="54"/>
      <c r="KPY127" s="54"/>
      <c r="KPZ127" s="54"/>
      <c r="KQA127" s="54"/>
      <c r="KQB127" s="54"/>
      <c r="KQC127" s="54"/>
      <c r="KQD127" s="54"/>
      <c r="KQE127" s="54"/>
      <c r="KQF127" s="54"/>
      <c r="KQG127" s="54"/>
      <c r="KQH127" s="54"/>
      <c r="KQI127" s="54"/>
      <c r="KQJ127" s="54"/>
      <c r="KQK127" s="54"/>
      <c r="KQL127" s="54"/>
      <c r="KQM127" s="54"/>
      <c r="KQN127" s="54"/>
      <c r="KQO127" s="54"/>
      <c r="KQP127" s="54"/>
      <c r="KQQ127" s="54"/>
      <c r="KQR127" s="54"/>
      <c r="KQS127" s="54"/>
      <c r="KQT127" s="54"/>
      <c r="KQU127" s="54"/>
      <c r="KQV127" s="54"/>
      <c r="KQW127" s="54"/>
      <c r="KQX127" s="54"/>
      <c r="KQY127" s="54"/>
      <c r="KQZ127" s="54"/>
      <c r="KRA127" s="54"/>
      <c r="KRB127" s="54"/>
      <c r="KRC127" s="54"/>
      <c r="KRD127" s="54"/>
      <c r="KRE127" s="54"/>
      <c r="KRF127" s="54"/>
      <c r="KRG127" s="54"/>
      <c r="KRH127" s="54"/>
      <c r="KRI127" s="54"/>
      <c r="KRJ127" s="54"/>
      <c r="KRK127" s="54"/>
      <c r="KRL127" s="54"/>
      <c r="KRM127" s="54"/>
      <c r="KRN127" s="54"/>
      <c r="KRO127" s="54"/>
      <c r="KRP127" s="54"/>
      <c r="KRQ127" s="54"/>
      <c r="KRR127" s="54"/>
      <c r="KRS127" s="54"/>
      <c r="KRT127" s="54"/>
      <c r="KRU127" s="54"/>
      <c r="KRV127" s="54"/>
      <c r="KRW127" s="54"/>
      <c r="KRX127" s="54"/>
      <c r="KRY127" s="54"/>
      <c r="KRZ127" s="54"/>
      <c r="KSA127" s="54"/>
      <c r="KSB127" s="54"/>
      <c r="KSC127" s="54"/>
      <c r="KSD127" s="54"/>
      <c r="KSE127" s="54"/>
      <c r="KSF127" s="54"/>
      <c r="KSG127" s="54"/>
      <c r="KSH127" s="54"/>
      <c r="KSI127" s="54"/>
      <c r="KSJ127" s="54"/>
      <c r="KSK127" s="54"/>
      <c r="KSL127" s="54"/>
      <c r="KSM127" s="54"/>
      <c r="KSN127" s="54"/>
      <c r="KSO127" s="54"/>
      <c r="KSP127" s="54"/>
      <c r="KSQ127" s="54"/>
      <c r="KSR127" s="54"/>
      <c r="KSS127" s="54"/>
      <c r="KST127" s="54"/>
      <c r="KSU127" s="54"/>
      <c r="KSV127" s="54"/>
      <c r="KSW127" s="54"/>
      <c r="KSX127" s="54"/>
      <c r="KSY127" s="54"/>
      <c r="KSZ127" s="54"/>
      <c r="KTA127" s="54"/>
      <c r="KTB127" s="54"/>
      <c r="KTC127" s="54"/>
      <c r="KTD127" s="54"/>
      <c r="KTE127" s="54"/>
      <c r="KTF127" s="54"/>
      <c r="KTG127" s="54"/>
      <c r="KTH127" s="54"/>
      <c r="KTI127" s="54"/>
      <c r="KTJ127" s="54"/>
      <c r="KTK127" s="54"/>
      <c r="KTL127" s="54"/>
      <c r="KTM127" s="54"/>
      <c r="KTN127" s="54"/>
      <c r="KTO127" s="54"/>
      <c r="KTP127" s="54"/>
      <c r="KTQ127" s="54"/>
      <c r="KTR127" s="54"/>
      <c r="KTS127" s="54"/>
      <c r="KTT127" s="54"/>
      <c r="KTU127" s="54"/>
      <c r="KTV127" s="54"/>
      <c r="KTW127" s="54"/>
      <c r="KTX127" s="54"/>
      <c r="KTY127" s="54"/>
      <c r="KTZ127" s="54"/>
      <c r="KUA127" s="54"/>
      <c r="KUB127" s="54"/>
      <c r="KUC127" s="54"/>
      <c r="KUD127" s="54"/>
      <c r="KUE127" s="54"/>
      <c r="KUF127" s="54"/>
      <c r="KUG127" s="54"/>
      <c r="KUH127" s="54"/>
      <c r="KUI127" s="54"/>
      <c r="KUJ127" s="54"/>
      <c r="KUK127" s="54"/>
      <c r="KUL127" s="54"/>
      <c r="KUM127" s="54"/>
      <c r="KUN127" s="54"/>
      <c r="KUO127" s="54"/>
      <c r="KUP127" s="54"/>
      <c r="KUQ127" s="54"/>
      <c r="KUR127" s="54"/>
      <c r="KUS127" s="54"/>
      <c r="KUT127" s="54"/>
      <c r="KUU127" s="54"/>
      <c r="KUV127" s="54"/>
      <c r="KUW127" s="54"/>
      <c r="KUX127" s="54"/>
      <c r="KUY127" s="54"/>
      <c r="KUZ127" s="54"/>
      <c r="KVA127" s="54"/>
      <c r="KVB127" s="54"/>
      <c r="KVC127" s="54"/>
      <c r="KVD127" s="54"/>
      <c r="KVE127" s="54"/>
      <c r="KVF127" s="54"/>
      <c r="KVG127" s="54"/>
      <c r="KVH127" s="54"/>
      <c r="KVI127" s="54"/>
      <c r="KVJ127" s="54"/>
      <c r="KVK127" s="54"/>
      <c r="KVL127" s="54"/>
      <c r="KVM127" s="54"/>
      <c r="KVN127" s="54"/>
      <c r="KVO127" s="54"/>
      <c r="KVP127" s="54"/>
      <c r="KVQ127" s="54"/>
      <c r="KVR127" s="54"/>
      <c r="KVS127" s="54"/>
      <c r="KVT127" s="54"/>
      <c r="KVU127" s="54"/>
      <c r="KVV127" s="54"/>
      <c r="KVW127" s="54"/>
      <c r="KVX127" s="54"/>
      <c r="KVY127" s="54"/>
      <c r="KVZ127" s="54"/>
      <c r="KWA127" s="54"/>
      <c r="KWB127" s="54"/>
      <c r="KWC127" s="54"/>
      <c r="KWD127" s="54"/>
      <c r="KWE127" s="54"/>
      <c r="KWF127" s="54"/>
      <c r="KWG127" s="54"/>
      <c r="KWH127" s="54"/>
      <c r="KWI127" s="54"/>
      <c r="KWJ127" s="54"/>
      <c r="KWK127" s="54"/>
      <c r="KWL127" s="54"/>
      <c r="KWM127" s="54"/>
      <c r="KWN127" s="54"/>
      <c r="KWO127" s="54"/>
      <c r="KWP127" s="54"/>
      <c r="KWQ127" s="54"/>
      <c r="KWR127" s="54"/>
      <c r="KWS127" s="54"/>
      <c r="KWT127" s="54"/>
      <c r="KWU127" s="54"/>
      <c r="KWV127" s="54"/>
      <c r="KWW127" s="54"/>
      <c r="KWX127" s="54"/>
      <c r="KWY127" s="54"/>
      <c r="KWZ127" s="54"/>
      <c r="KXA127" s="54"/>
      <c r="KXB127" s="54"/>
      <c r="KXC127" s="54"/>
      <c r="KXD127" s="54"/>
      <c r="KXE127" s="54"/>
      <c r="KXF127" s="54"/>
      <c r="KXG127" s="54"/>
      <c r="KXH127" s="54"/>
      <c r="KXI127" s="54"/>
      <c r="KXJ127" s="54"/>
      <c r="KXK127" s="54"/>
      <c r="KXL127" s="54"/>
      <c r="KXM127" s="54"/>
      <c r="KXN127" s="54"/>
      <c r="KXO127" s="54"/>
      <c r="KXP127" s="54"/>
      <c r="KXQ127" s="54"/>
      <c r="KXR127" s="54"/>
      <c r="KXS127" s="54"/>
      <c r="KXT127" s="54"/>
      <c r="KXU127" s="54"/>
      <c r="KXV127" s="54"/>
      <c r="KXW127" s="54"/>
      <c r="KXX127" s="54"/>
      <c r="KXY127" s="54"/>
      <c r="KXZ127" s="54"/>
      <c r="KYA127" s="54"/>
      <c r="KYB127" s="54"/>
      <c r="KYC127" s="54"/>
      <c r="KYD127" s="54"/>
      <c r="KYE127" s="54"/>
      <c r="KYF127" s="54"/>
      <c r="KYG127" s="54"/>
      <c r="KYH127" s="54"/>
      <c r="KYI127" s="54"/>
      <c r="KYJ127" s="54"/>
      <c r="KYK127" s="54"/>
      <c r="KYL127" s="54"/>
      <c r="KYM127" s="54"/>
      <c r="KYN127" s="54"/>
      <c r="KYO127" s="54"/>
      <c r="KYP127" s="54"/>
      <c r="KYQ127" s="54"/>
      <c r="KYR127" s="54"/>
      <c r="KYS127" s="54"/>
      <c r="KYT127" s="54"/>
      <c r="KYU127" s="54"/>
      <c r="KYV127" s="54"/>
      <c r="KYW127" s="54"/>
      <c r="KYX127" s="54"/>
      <c r="KYY127" s="54"/>
      <c r="KYZ127" s="54"/>
      <c r="KZA127" s="54"/>
      <c r="KZB127" s="54"/>
      <c r="KZC127" s="54"/>
      <c r="KZD127" s="54"/>
      <c r="KZE127" s="54"/>
      <c r="KZF127" s="54"/>
      <c r="KZG127" s="54"/>
      <c r="KZH127" s="54"/>
      <c r="KZI127" s="54"/>
      <c r="KZJ127" s="54"/>
      <c r="KZK127" s="54"/>
      <c r="KZL127" s="54"/>
      <c r="KZM127" s="54"/>
      <c r="KZN127" s="54"/>
      <c r="KZO127" s="54"/>
      <c r="KZP127" s="54"/>
      <c r="KZQ127" s="54"/>
      <c r="KZR127" s="54"/>
      <c r="KZS127" s="54"/>
      <c r="KZT127" s="54"/>
      <c r="KZU127" s="54"/>
      <c r="KZV127" s="54"/>
      <c r="KZW127" s="54"/>
      <c r="KZX127" s="54"/>
      <c r="KZY127" s="54"/>
      <c r="KZZ127" s="54"/>
      <c r="LAA127" s="54"/>
      <c r="LAB127" s="54"/>
      <c r="LAC127" s="54"/>
      <c r="LAD127" s="54"/>
      <c r="LAE127" s="54"/>
      <c r="LAF127" s="54"/>
      <c r="LAG127" s="54"/>
      <c r="LAH127" s="54"/>
      <c r="LAI127" s="54"/>
      <c r="LAJ127" s="54"/>
      <c r="LAK127" s="54"/>
      <c r="LAL127" s="54"/>
      <c r="LAM127" s="54"/>
      <c r="LAN127" s="54"/>
      <c r="LAO127" s="54"/>
      <c r="LAP127" s="54"/>
      <c r="LAQ127" s="54"/>
      <c r="LAR127" s="54"/>
      <c r="LAS127" s="54"/>
      <c r="LAT127" s="54"/>
      <c r="LAU127" s="54"/>
      <c r="LAV127" s="54"/>
      <c r="LAW127" s="54"/>
      <c r="LAX127" s="54"/>
      <c r="LAY127" s="54"/>
      <c r="LAZ127" s="54"/>
      <c r="LBA127" s="54"/>
      <c r="LBB127" s="54"/>
      <c r="LBC127" s="54"/>
      <c r="LBD127" s="54"/>
      <c r="LBE127" s="54"/>
      <c r="LBF127" s="54"/>
      <c r="LBG127" s="54"/>
      <c r="LBH127" s="54"/>
      <c r="LBI127" s="54"/>
      <c r="LBJ127" s="54"/>
      <c r="LBK127" s="54"/>
      <c r="LBL127" s="54"/>
      <c r="LBM127" s="54"/>
      <c r="LBN127" s="54"/>
      <c r="LBO127" s="54"/>
      <c r="LBP127" s="54"/>
      <c r="LBQ127" s="54"/>
      <c r="LBR127" s="54"/>
      <c r="LBS127" s="54"/>
      <c r="LBT127" s="54"/>
      <c r="LBU127" s="54"/>
      <c r="LBV127" s="54"/>
      <c r="LBW127" s="54"/>
      <c r="LBX127" s="54"/>
      <c r="LBY127" s="54"/>
      <c r="LBZ127" s="54"/>
      <c r="LCA127" s="54"/>
      <c r="LCB127" s="54"/>
      <c r="LCC127" s="54"/>
      <c r="LCD127" s="54"/>
      <c r="LCE127" s="54"/>
      <c r="LCF127" s="54"/>
      <c r="LCG127" s="54"/>
      <c r="LCH127" s="54"/>
      <c r="LCI127" s="54"/>
      <c r="LCJ127" s="54"/>
      <c r="LCK127" s="54"/>
      <c r="LCL127" s="54"/>
      <c r="LCM127" s="54"/>
      <c r="LCN127" s="54"/>
      <c r="LCO127" s="54"/>
      <c r="LCP127" s="54"/>
      <c r="LCQ127" s="54"/>
      <c r="LCR127" s="54"/>
      <c r="LCS127" s="54"/>
      <c r="LCT127" s="54"/>
      <c r="LCU127" s="54"/>
      <c r="LCV127" s="54"/>
      <c r="LCW127" s="54"/>
      <c r="LCX127" s="54"/>
      <c r="LCY127" s="54"/>
      <c r="LCZ127" s="54"/>
      <c r="LDA127" s="54"/>
      <c r="LDB127" s="54"/>
      <c r="LDC127" s="54"/>
      <c r="LDD127" s="54"/>
      <c r="LDE127" s="54"/>
      <c r="LDF127" s="54"/>
      <c r="LDG127" s="54"/>
      <c r="LDH127" s="54"/>
      <c r="LDI127" s="54"/>
      <c r="LDJ127" s="54"/>
      <c r="LDK127" s="54"/>
      <c r="LDL127" s="54"/>
      <c r="LDM127" s="54"/>
      <c r="LDN127" s="54"/>
      <c r="LDO127" s="54"/>
      <c r="LDP127" s="54"/>
      <c r="LDQ127" s="54"/>
      <c r="LDR127" s="54"/>
      <c r="LDS127" s="54"/>
      <c r="LDT127" s="54"/>
      <c r="LDU127" s="54"/>
      <c r="LDV127" s="54"/>
      <c r="LDW127" s="54"/>
      <c r="LDX127" s="54"/>
      <c r="LDY127" s="54"/>
      <c r="LDZ127" s="54"/>
      <c r="LEA127" s="54"/>
      <c r="LEB127" s="54"/>
      <c r="LEC127" s="54"/>
      <c r="LED127" s="54"/>
      <c r="LEE127" s="54"/>
      <c r="LEF127" s="54"/>
      <c r="LEG127" s="54"/>
      <c r="LEH127" s="54"/>
      <c r="LEI127" s="54"/>
      <c r="LEJ127" s="54"/>
      <c r="LEK127" s="54"/>
      <c r="LEL127" s="54"/>
      <c r="LEM127" s="54"/>
      <c r="LEN127" s="54"/>
      <c r="LEO127" s="54"/>
      <c r="LEP127" s="54"/>
      <c r="LEQ127" s="54"/>
      <c r="LER127" s="54"/>
      <c r="LES127" s="54"/>
      <c r="LET127" s="54"/>
      <c r="LEU127" s="54"/>
      <c r="LEV127" s="54"/>
      <c r="LEW127" s="54"/>
      <c r="LEX127" s="54"/>
      <c r="LEY127" s="54"/>
      <c r="LEZ127" s="54"/>
      <c r="LFA127" s="54"/>
      <c r="LFB127" s="54"/>
      <c r="LFC127" s="54"/>
      <c r="LFD127" s="54"/>
      <c r="LFE127" s="54"/>
      <c r="LFF127" s="54"/>
      <c r="LFG127" s="54"/>
      <c r="LFH127" s="54"/>
      <c r="LFI127" s="54"/>
      <c r="LFJ127" s="54"/>
      <c r="LFK127" s="54"/>
      <c r="LFL127" s="54"/>
      <c r="LFM127" s="54"/>
      <c r="LFN127" s="54"/>
      <c r="LFO127" s="54"/>
      <c r="LFP127" s="54"/>
      <c r="LFQ127" s="54"/>
      <c r="LFR127" s="54"/>
      <c r="LFS127" s="54"/>
      <c r="LFT127" s="54"/>
      <c r="LFU127" s="54"/>
      <c r="LFV127" s="54"/>
      <c r="LFW127" s="54"/>
      <c r="LFX127" s="54"/>
      <c r="LFY127" s="54"/>
      <c r="LFZ127" s="54"/>
      <c r="LGA127" s="54"/>
      <c r="LGB127" s="54"/>
      <c r="LGC127" s="54"/>
      <c r="LGD127" s="54"/>
      <c r="LGE127" s="54"/>
      <c r="LGF127" s="54"/>
      <c r="LGG127" s="54"/>
      <c r="LGH127" s="54"/>
      <c r="LGI127" s="54"/>
      <c r="LGJ127" s="54"/>
      <c r="LGK127" s="54"/>
      <c r="LGL127" s="54"/>
      <c r="LGM127" s="54"/>
      <c r="LGN127" s="54"/>
      <c r="LGO127" s="54"/>
      <c r="LGP127" s="54"/>
      <c r="LGQ127" s="54"/>
      <c r="LGR127" s="54"/>
      <c r="LGS127" s="54"/>
      <c r="LGT127" s="54"/>
      <c r="LGU127" s="54"/>
      <c r="LGV127" s="54"/>
      <c r="LGW127" s="54"/>
      <c r="LGX127" s="54"/>
      <c r="LGY127" s="54"/>
      <c r="LGZ127" s="54"/>
      <c r="LHA127" s="54"/>
      <c r="LHB127" s="54"/>
      <c r="LHC127" s="54"/>
      <c r="LHD127" s="54"/>
      <c r="LHE127" s="54"/>
      <c r="LHF127" s="54"/>
      <c r="LHG127" s="54"/>
      <c r="LHH127" s="54"/>
      <c r="LHI127" s="54"/>
      <c r="LHJ127" s="54"/>
      <c r="LHK127" s="54"/>
      <c r="LHL127" s="54"/>
      <c r="LHM127" s="54"/>
      <c r="LHN127" s="54"/>
      <c r="LHO127" s="54"/>
      <c r="LHP127" s="54"/>
      <c r="LHQ127" s="54"/>
      <c r="LHR127" s="54"/>
      <c r="LHS127" s="54"/>
      <c r="LHT127" s="54"/>
      <c r="LHU127" s="54"/>
      <c r="LHV127" s="54"/>
      <c r="LHW127" s="54"/>
      <c r="LHX127" s="54"/>
      <c r="LHY127" s="54"/>
      <c r="LHZ127" s="54"/>
      <c r="LIA127" s="54"/>
      <c r="LIB127" s="54"/>
      <c r="LIC127" s="54"/>
      <c r="LID127" s="54"/>
      <c r="LIE127" s="54"/>
      <c r="LIF127" s="54"/>
      <c r="LIG127" s="54"/>
      <c r="LIH127" s="54"/>
      <c r="LII127" s="54"/>
      <c r="LIJ127" s="54"/>
      <c r="LIK127" s="54"/>
      <c r="LIL127" s="54"/>
      <c r="LIM127" s="54"/>
      <c r="LIN127" s="54"/>
      <c r="LIO127" s="54"/>
      <c r="LIP127" s="54"/>
      <c r="LIQ127" s="54"/>
      <c r="LIR127" s="54"/>
      <c r="LIS127" s="54"/>
      <c r="LIT127" s="54"/>
      <c r="LIU127" s="54"/>
      <c r="LIV127" s="54"/>
      <c r="LIW127" s="54"/>
      <c r="LIX127" s="54"/>
      <c r="LIY127" s="54"/>
      <c r="LIZ127" s="54"/>
      <c r="LJA127" s="54"/>
      <c r="LJB127" s="54"/>
      <c r="LJC127" s="54"/>
      <c r="LJD127" s="54"/>
      <c r="LJE127" s="54"/>
      <c r="LJF127" s="54"/>
      <c r="LJG127" s="54"/>
      <c r="LJH127" s="54"/>
      <c r="LJI127" s="54"/>
      <c r="LJJ127" s="54"/>
      <c r="LJK127" s="54"/>
      <c r="LJL127" s="54"/>
      <c r="LJM127" s="54"/>
      <c r="LJN127" s="54"/>
      <c r="LJO127" s="54"/>
      <c r="LJP127" s="54"/>
      <c r="LJQ127" s="54"/>
      <c r="LJR127" s="54"/>
      <c r="LJS127" s="54"/>
      <c r="LJT127" s="54"/>
      <c r="LJU127" s="54"/>
      <c r="LJV127" s="54"/>
      <c r="LJW127" s="54"/>
      <c r="LJX127" s="54"/>
      <c r="LJY127" s="54"/>
      <c r="LJZ127" s="54"/>
      <c r="LKA127" s="54"/>
      <c r="LKB127" s="54"/>
      <c r="LKC127" s="54"/>
      <c r="LKD127" s="54"/>
      <c r="LKE127" s="54"/>
      <c r="LKF127" s="54"/>
      <c r="LKG127" s="54"/>
      <c r="LKH127" s="54"/>
      <c r="LKI127" s="54"/>
      <c r="LKJ127" s="54"/>
      <c r="LKK127" s="54"/>
      <c r="LKL127" s="54"/>
      <c r="LKM127" s="54"/>
      <c r="LKN127" s="54"/>
      <c r="LKO127" s="54"/>
      <c r="LKP127" s="54"/>
      <c r="LKQ127" s="54"/>
      <c r="LKR127" s="54"/>
      <c r="LKS127" s="54"/>
      <c r="LKT127" s="54"/>
      <c r="LKU127" s="54"/>
      <c r="LKV127" s="54"/>
      <c r="LKW127" s="54"/>
      <c r="LKX127" s="54"/>
      <c r="LKY127" s="54"/>
      <c r="LKZ127" s="54"/>
      <c r="LLA127" s="54"/>
      <c r="LLB127" s="54"/>
      <c r="LLC127" s="54"/>
      <c r="LLD127" s="54"/>
      <c r="LLE127" s="54"/>
      <c r="LLF127" s="54"/>
      <c r="LLG127" s="54"/>
      <c r="LLH127" s="54"/>
      <c r="LLI127" s="54"/>
      <c r="LLJ127" s="54"/>
      <c r="LLK127" s="54"/>
      <c r="LLL127" s="54"/>
      <c r="LLM127" s="54"/>
      <c r="LLN127" s="54"/>
      <c r="LLO127" s="54"/>
      <c r="LLP127" s="54"/>
      <c r="LLQ127" s="54"/>
      <c r="LLR127" s="54"/>
      <c r="LLS127" s="54"/>
      <c r="LLT127" s="54"/>
      <c r="LLU127" s="54"/>
      <c r="LLV127" s="54"/>
      <c r="LLW127" s="54"/>
      <c r="LLX127" s="54"/>
      <c r="LLY127" s="54"/>
      <c r="LLZ127" s="54"/>
      <c r="LMA127" s="54"/>
      <c r="LMB127" s="54"/>
      <c r="LMC127" s="54"/>
      <c r="LMD127" s="54"/>
      <c r="LME127" s="54"/>
      <c r="LMF127" s="54"/>
      <c r="LMG127" s="54"/>
      <c r="LMH127" s="54"/>
      <c r="LMI127" s="54"/>
      <c r="LMJ127" s="54"/>
      <c r="LMK127" s="54"/>
      <c r="LML127" s="54"/>
      <c r="LMM127" s="54"/>
      <c r="LMN127" s="54"/>
      <c r="LMO127" s="54"/>
      <c r="LMP127" s="54"/>
      <c r="LMQ127" s="54"/>
      <c r="LMR127" s="54"/>
      <c r="LMS127" s="54"/>
      <c r="LMT127" s="54"/>
      <c r="LMU127" s="54"/>
      <c r="LMV127" s="54"/>
      <c r="LMW127" s="54"/>
      <c r="LMX127" s="54"/>
      <c r="LMY127" s="54"/>
      <c r="LMZ127" s="54"/>
      <c r="LNA127" s="54"/>
      <c r="LNB127" s="54"/>
      <c r="LNC127" s="54"/>
      <c r="LND127" s="54"/>
      <c r="LNE127" s="54"/>
      <c r="LNF127" s="54"/>
      <c r="LNG127" s="54"/>
      <c r="LNH127" s="54"/>
      <c r="LNI127" s="54"/>
      <c r="LNJ127" s="54"/>
      <c r="LNK127" s="54"/>
      <c r="LNL127" s="54"/>
      <c r="LNM127" s="54"/>
      <c r="LNN127" s="54"/>
      <c r="LNO127" s="54"/>
      <c r="LNP127" s="54"/>
      <c r="LNQ127" s="54"/>
      <c r="LNR127" s="54"/>
      <c r="LNS127" s="54"/>
      <c r="LNT127" s="54"/>
      <c r="LNU127" s="54"/>
      <c r="LNV127" s="54"/>
      <c r="LNW127" s="54"/>
      <c r="LNX127" s="54"/>
      <c r="LNY127" s="54"/>
      <c r="LNZ127" s="54"/>
      <c r="LOA127" s="54"/>
      <c r="LOB127" s="54"/>
      <c r="LOC127" s="54"/>
      <c r="LOD127" s="54"/>
      <c r="LOE127" s="54"/>
      <c r="LOF127" s="54"/>
      <c r="LOG127" s="54"/>
      <c r="LOH127" s="54"/>
      <c r="LOI127" s="54"/>
      <c r="LOJ127" s="54"/>
      <c r="LOK127" s="54"/>
      <c r="LOL127" s="54"/>
      <c r="LOM127" s="54"/>
      <c r="LON127" s="54"/>
      <c r="LOO127" s="54"/>
      <c r="LOP127" s="54"/>
      <c r="LOQ127" s="54"/>
      <c r="LOR127" s="54"/>
      <c r="LOS127" s="54"/>
      <c r="LOT127" s="54"/>
      <c r="LOU127" s="54"/>
      <c r="LOV127" s="54"/>
      <c r="LOW127" s="54"/>
      <c r="LOX127" s="54"/>
      <c r="LOY127" s="54"/>
      <c r="LOZ127" s="54"/>
      <c r="LPA127" s="54"/>
      <c r="LPB127" s="54"/>
      <c r="LPC127" s="54"/>
      <c r="LPD127" s="54"/>
      <c r="LPE127" s="54"/>
      <c r="LPF127" s="54"/>
      <c r="LPG127" s="54"/>
      <c r="LPH127" s="54"/>
      <c r="LPI127" s="54"/>
      <c r="LPJ127" s="54"/>
      <c r="LPK127" s="54"/>
      <c r="LPL127" s="54"/>
      <c r="LPM127" s="54"/>
      <c r="LPN127" s="54"/>
      <c r="LPO127" s="54"/>
      <c r="LPP127" s="54"/>
      <c r="LPQ127" s="54"/>
      <c r="LPR127" s="54"/>
      <c r="LPS127" s="54"/>
      <c r="LPT127" s="54"/>
      <c r="LPU127" s="54"/>
      <c r="LPV127" s="54"/>
      <c r="LPW127" s="54"/>
      <c r="LPX127" s="54"/>
      <c r="LPY127" s="54"/>
      <c r="LPZ127" s="54"/>
      <c r="LQA127" s="54"/>
      <c r="LQB127" s="54"/>
      <c r="LQC127" s="54"/>
      <c r="LQD127" s="54"/>
      <c r="LQE127" s="54"/>
      <c r="LQF127" s="54"/>
      <c r="LQG127" s="54"/>
      <c r="LQH127" s="54"/>
      <c r="LQI127" s="54"/>
      <c r="LQJ127" s="54"/>
      <c r="LQK127" s="54"/>
      <c r="LQL127" s="54"/>
      <c r="LQM127" s="54"/>
      <c r="LQN127" s="54"/>
      <c r="LQO127" s="54"/>
      <c r="LQP127" s="54"/>
      <c r="LQQ127" s="54"/>
      <c r="LQR127" s="54"/>
      <c r="LQS127" s="54"/>
      <c r="LQT127" s="54"/>
      <c r="LQU127" s="54"/>
      <c r="LQV127" s="54"/>
      <c r="LQW127" s="54"/>
      <c r="LQX127" s="54"/>
      <c r="LQY127" s="54"/>
      <c r="LQZ127" s="54"/>
      <c r="LRA127" s="54"/>
      <c r="LRB127" s="54"/>
      <c r="LRC127" s="54"/>
      <c r="LRD127" s="54"/>
      <c r="LRE127" s="54"/>
      <c r="LRF127" s="54"/>
      <c r="LRG127" s="54"/>
      <c r="LRH127" s="54"/>
      <c r="LRI127" s="54"/>
      <c r="LRJ127" s="54"/>
      <c r="LRK127" s="54"/>
      <c r="LRL127" s="54"/>
      <c r="LRM127" s="54"/>
      <c r="LRN127" s="54"/>
      <c r="LRO127" s="54"/>
      <c r="LRP127" s="54"/>
      <c r="LRQ127" s="54"/>
      <c r="LRR127" s="54"/>
      <c r="LRS127" s="54"/>
      <c r="LRT127" s="54"/>
      <c r="LRU127" s="54"/>
      <c r="LRV127" s="54"/>
      <c r="LRW127" s="54"/>
      <c r="LRX127" s="54"/>
      <c r="LRY127" s="54"/>
      <c r="LRZ127" s="54"/>
      <c r="LSA127" s="54"/>
      <c r="LSB127" s="54"/>
      <c r="LSC127" s="54"/>
      <c r="LSD127" s="54"/>
      <c r="LSE127" s="54"/>
      <c r="LSF127" s="54"/>
      <c r="LSG127" s="54"/>
      <c r="LSH127" s="54"/>
      <c r="LSI127" s="54"/>
      <c r="LSJ127" s="54"/>
      <c r="LSK127" s="54"/>
      <c r="LSL127" s="54"/>
      <c r="LSM127" s="54"/>
      <c r="LSN127" s="54"/>
      <c r="LSO127" s="54"/>
      <c r="LSP127" s="54"/>
      <c r="LSQ127" s="54"/>
      <c r="LSR127" s="54"/>
      <c r="LSS127" s="54"/>
      <c r="LST127" s="54"/>
      <c r="LSU127" s="54"/>
      <c r="LSV127" s="54"/>
      <c r="LSW127" s="54"/>
      <c r="LSX127" s="54"/>
      <c r="LSY127" s="54"/>
      <c r="LSZ127" s="54"/>
      <c r="LTA127" s="54"/>
      <c r="LTB127" s="54"/>
      <c r="LTC127" s="54"/>
      <c r="LTD127" s="54"/>
      <c r="LTE127" s="54"/>
      <c r="LTF127" s="54"/>
      <c r="LTG127" s="54"/>
      <c r="LTH127" s="54"/>
      <c r="LTI127" s="54"/>
      <c r="LTJ127" s="54"/>
      <c r="LTK127" s="54"/>
      <c r="LTL127" s="54"/>
      <c r="LTM127" s="54"/>
      <c r="LTN127" s="54"/>
      <c r="LTO127" s="54"/>
      <c r="LTP127" s="54"/>
      <c r="LTQ127" s="54"/>
      <c r="LTR127" s="54"/>
      <c r="LTS127" s="54"/>
      <c r="LTT127" s="54"/>
      <c r="LTU127" s="54"/>
      <c r="LTV127" s="54"/>
      <c r="LTW127" s="54"/>
      <c r="LTX127" s="54"/>
      <c r="LTY127" s="54"/>
      <c r="LTZ127" s="54"/>
      <c r="LUA127" s="54"/>
      <c r="LUB127" s="54"/>
      <c r="LUC127" s="54"/>
      <c r="LUD127" s="54"/>
      <c r="LUE127" s="54"/>
      <c r="LUF127" s="54"/>
      <c r="LUG127" s="54"/>
      <c r="LUH127" s="54"/>
      <c r="LUI127" s="54"/>
      <c r="LUJ127" s="54"/>
      <c r="LUK127" s="54"/>
      <c r="LUL127" s="54"/>
      <c r="LUM127" s="54"/>
      <c r="LUN127" s="54"/>
      <c r="LUO127" s="54"/>
      <c r="LUP127" s="54"/>
      <c r="LUQ127" s="54"/>
      <c r="LUR127" s="54"/>
      <c r="LUS127" s="54"/>
      <c r="LUT127" s="54"/>
      <c r="LUU127" s="54"/>
      <c r="LUV127" s="54"/>
      <c r="LUW127" s="54"/>
      <c r="LUX127" s="54"/>
      <c r="LUY127" s="54"/>
      <c r="LUZ127" s="54"/>
      <c r="LVA127" s="54"/>
      <c r="LVB127" s="54"/>
      <c r="LVC127" s="54"/>
      <c r="LVD127" s="54"/>
      <c r="LVE127" s="54"/>
      <c r="LVF127" s="54"/>
      <c r="LVG127" s="54"/>
      <c r="LVH127" s="54"/>
      <c r="LVI127" s="54"/>
      <c r="LVJ127" s="54"/>
      <c r="LVK127" s="54"/>
      <c r="LVL127" s="54"/>
      <c r="LVM127" s="54"/>
      <c r="LVN127" s="54"/>
      <c r="LVO127" s="54"/>
      <c r="LVP127" s="54"/>
      <c r="LVQ127" s="54"/>
      <c r="LVR127" s="54"/>
      <c r="LVS127" s="54"/>
      <c r="LVT127" s="54"/>
      <c r="LVU127" s="54"/>
      <c r="LVV127" s="54"/>
      <c r="LVW127" s="54"/>
      <c r="LVX127" s="54"/>
      <c r="LVY127" s="54"/>
      <c r="LVZ127" s="54"/>
      <c r="LWA127" s="54"/>
      <c r="LWB127" s="54"/>
      <c r="LWC127" s="54"/>
      <c r="LWD127" s="54"/>
      <c r="LWE127" s="54"/>
      <c r="LWF127" s="54"/>
      <c r="LWG127" s="54"/>
      <c r="LWH127" s="54"/>
      <c r="LWI127" s="54"/>
      <c r="LWJ127" s="54"/>
      <c r="LWK127" s="54"/>
      <c r="LWL127" s="54"/>
      <c r="LWM127" s="54"/>
      <c r="LWN127" s="54"/>
      <c r="LWO127" s="54"/>
      <c r="LWP127" s="54"/>
      <c r="LWQ127" s="54"/>
      <c r="LWR127" s="54"/>
      <c r="LWS127" s="54"/>
      <c r="LWT127" s="54"/>
      <c r="LWU127" s="54"/>
      <c r="LWV127" s="54"/>
      <c r="LWW127" s="54"/>
      <c r="LWX127" s="54"/>
      <c r="LWY127" s="54"/>
      <c r="LWZ127" s="54"/>
      <c r="LXA127" s="54"/>
      <c r="LXB127" s="54"/>
      <c r="LXC127" s="54"/>
      <c r="LXD127" s="54"/>
      <c r="LXE127" s="54"/>
      <c r="LXF127" s="54"/>
      <c r="LXG127" s="54"/>
      <c r="LXH127" s="54"/>
      <c r="LXI127" s="54"/>
      <c r="LXJ127" s="54"/>
      <c r="LXK127" s="54"/>
      <c r="LXL127" s="54"/>
      <c r="LXM127" s="54"/>
      <c r="LXN127" s="54"/>
      <c r="LXO127" s="54"/>
      <c r="LXP127" s="54"/>
      <c r="LXQ127" s="54"/>
      <c r="LXR127" s="54"/>
      <c r="LXS127" s="54"/>
      <c r="LXT127" s="54"/>
      <c r="LXU127" s="54"/>
      <c r="LXV127" s="54"/>
      <c r="LXW127" s="54"/>
      <c r="LXX127" s="54"/>
      <c r="LXY127" s="54"/>
      <c r="LXZ127" s="54"/>
      <c r="LYA127" s="54"/>
      <c r="LYB127" s="54"/>
      <c r="LYC127" s="54"/>
      <c r="LYD127" s="54"/>
      <c r="LYE127" s="54"/>
      <c r="LYF127" s="54"/>
      <c r="LYG127" s="54"/>
      <c r="LYH127" s="54"/>
      <c r="LYI127" s="54"/>
      <c r="LYJ127" s="54"/>
      <c r="LYK127" s="54"/>
      <c r="LYL127" s="54"/>
      <c r="LYM127" s="54"/>
      <c r="LYN127" s="54"/>
      <c r="LYO127" s="54"/>
      <c r="LYP127" s="54"/>
      <c r="LYQ127" s="54"/>
      <c r="LYR127" s="54"/>
      <c r="LYS127" s="54"/>
      <c r="LYT127" s="54"/>
      <c r="LYU127" s="54"/>
      <c r="LYV127" s="54"/>
      <c r="LYW127" s="54"/>
      <c r="LYX127" s="54"/>
      <c r="LYY127" s="54"/>
      <c r="LYZ127" s="54"/>
      <c r="LZA127" s="54"/>
      <c r="LZB127" s="54"/>
      <c r="LZC127" s="54"/>
      <c r="LZD127" s="54"/>
      <c r="LZE127" s="54"/>
      <c r="LZF127" s="54"/>
      <c r="LZG127" s="54"/>
      <c r="LZH127" s="54"/>
      <c r="LZI127" s="54"/>
      <c r="LZJ127" s="54"/>
      <c r="LZK127" s="54"/>
      <c r="LZL127" s="54"/>
      <c r="LZM127" s="54"/>
      <c r="LZN127" s="54"/>
      <c r="LZO127" s="54"/>
      <c r="LZP127" s="54"/>
      <c r="LZQ127" s="54"/>
      <c r="LZR127" s="54"/>
      <c r="LZS127" s="54"/>
      <c r="LZT127" s="54"/>
      <c r="LZU127" s="54"/>
      <c r="LZV127" s="54"/>
      <c r="LZW127" s="54"/>
      <c r="LZX127" s="54"/>
      <c r="LZY127" s="54"/>
      <c r="LZZ127" s="54"/>
      <c r="MAA127" s="54"/>
      <c r="MAB127" s="54"/>
      <c r="MAC127" s="54"/>
      <c r="MAD127" s="54"/>
      <c r="MAE127" s="54"/>
      <c r="MAF127" s="54"/>
      <c r="MAG127" s="54"/>
      <c r="MAH127" s="54"/>
      <c r="MAI127" s="54"/>
      <c r="MAJ127" s="54"/>
      <c r="MAK127" s="54"/>
      <c r="MAL127" s="54"/>
      <c r="MAM127" s="54"/>
      <c r="MAN127" s="54"/>
      <c r="MAO127" s="54"/>
      <c r="MAP127" s="54"/>
      <c r="MAQ127" s="54"/>
      <c r="MAR127" s="54"/>
      <c r="MAS127" s="54"/>
      <c r="MAT127" s="54"/>
      <c r="MAU127" s="54"/>
      <c r="MAV127" s="54"/>
      <c r="MAW127" s="54"/>
      <c r="MAX127" s="54"/>
      <c r="MAY127" s="54"/>
      <c r="MAZ127" s="54"/>
      <c r="MBA127" s="54"/>
      <c r="MBB127" s="54"/>
      <c r="MBC127" s="54"/>
      <c r="MBD127" s="54"/>
      <c r="MBE127" s="54"/>
      <c r="MBF127" s="54"/>
      <c r="MBG127" s="54"/>
      <c r="MBH127" s="54"/>
      <c r="MBI127" s="54"/>
      <c r="MBJ127" s="54"/>
      <c r="MBK127" s="54"/>
      <c r="MBL127" s="54"/>
      <c r="MBM127" s="54"/>
      <c r="MBN127" s="54"/>
      <c r="MBO127" s="54"/>
      <c r="MBP127" s="54"/>
      <c r="MBQ127" s="54"/>
      <c r="MBR127" s="54"/>
      <c r="MBS127" s="54"/>
      <c r="MBT127" s="54"/>
      <c r="MBU127" s="54"/>
      <c r="MBV127" s="54"/>
      <c r="MBW127" s="54"/>
      <c r="MBX127" s="54"/>
      <c r="MBY127" s="54"/>
      <c r="MBZ127" s="54"/>
      <c r="MCA127" s="54"/>
      <c r="MCB127" s="54"/>
      <c r="MCC127" s="54"/>
      <c r="MCD127" s="54"/>
      <c r="MCE127" s="54"/>
      <c r="MCF127" s="54"/>
      <c r="MCG127" s="54"/>
      <c r="MCH127" s="54"/>
      <c r="MCI127" s="54"/>
      <c r="MCJ127" s="54"/>
      <c r="MCK127" s="54"/>
      <c r="MCL127" s="54"/>
      <c r="MCM127" s="54"/>
      <c r="MCN127" s="54"/>
      <c r="MCO127" s="54"/>
      <c r="MCP127" s="54"/>
      <c r="MCQ127" s="54"/>
      <c r="MCR127" s="54"/>
      <c r="MCS127" s="54"/>
      <c r="MCT127" s="54"/>
      <c r="MCU127" s="54"/>
      <c r="MCV127" s="54"/>
      <c r="MCW127" s="54"/>
      <c r="MCX127" s="54"/>
      <c r="MCY127" s="54"/>
      <c r="MCZ127" s="54"/>
      <c r="MDA127" s="54"/>
      <c r="MDB127" s="54"/>
      <c r="MDC127" s="54"/>
      <c r="MDD127" s="54"/>
      <c r="MDE127" s="54"/>
      <c r="MDF127" s="54"/>
      <c r="MDG127" s="54"/>
      <c r="MDH127" s="54"/>
      <c r="MDI127" s="54"/>
      <c r="MDJ127" s="54"/>
      <c r="MDK127" s="54"/>
      <c r="MDL127" s="54"/>
      <c r="MDM127" s="54"/>
      <c r="MDN127" s="54"/>
      <c r="MDO127" s="54"/>
      <c r="MDP127" s="54"/>
      <c r="MDQ127" s="54"/>
      <c r="MDR127" s="54"/>
      <c r="MDS127" s="54"/>
      <c r="MDT127" s="54"/>
      <c r="MDU127" s="54"/>
      <c r="MDV127" s="54"/>
      <c r="MDW127" s="54"/>
      <c r="MDX127" s="54"/>
      <c r="MDY127" s="54"/>
      <c r="MDZ127" s="54"/>
      <c r="MEA127" s="54"/>
      <c r="MEB127" s="54"/>
      <c r="MEC127" s="54"/>
      <c r="MED127" s="54"/>
      <c r="MEE127" s="54"/>
      <c r="MEF127" s="54"/>
      <c r="MEG127" s="54"/>
      <c r="MEH127" s="54"/>
      <c r="MEI127" s="54"/>
      <c r="MEJ127" s="54"/>
      <c r="MEK127" s="54"/>
      <c r="MEL127" s="54"/>
      <c r="MEM127" s="54"/>
      <c r="MEN127" s="54"/>
      <c r="MEO127" s="54"/>
      <c r="MEP127" s="54"/>
      <c r="MEQ127" s="54"/>
      <c r="MER127" s="54"/>
      <c r="MES127" s="54"/>
      <c r="MET127" s="54"/>
      <c r="MEU127" s="54"/>
      <c r="MEV127" s="54"/>
      <c r="MEW127" s="54"/>
      <c r="MEX127" s="54"/>
      <c r="MEY127" s="54"/>
      <c r="MEZ127" s="54"/>
      <c r="MFA127" s="54"/>
      <c r="MFB127" s="54"/>
      <c r="MFC127" s="54"/>
      <c r="MFD127" s="54"/>
      <c r="MFE127" s="54"/>
      <c r="MFF127" s="54"/>
      <c r="MFG127" s="54"/>
      <c r="MFH127" s="54"/>
      <c r="MFI127" s="54"/>
      <c r="MFJ127" s="54"/>
      <c r="MFK127" s="54"/>
      <c r="MFL127" s="54"/>
      <c r="MFM127" s="54"/>
      <c r="MFN127" s="54"/>
      <c r="MFO127" s="54"/>
      <c r="MFP127" s="54"/>
      <c r="MFQ127" s="54"/>
      <c r="MFR127" s="54"/>
      <c r="MFS127" s="54"/>
      <c r="MFT127" s="54"/>
      <c r="MFU127" s="54"/>
      <c r="MFV127" s="54"/>
      <c r="MFW127" s="54"/>
      <c r="MFX127" s="54"/>
      <c r="MFY127" s="54"/>
      <c r="MFZ127" s="54"/>
      <c r="MGA127" s="54"/>
      <c r="MGB127" s="54"/>
      <c r="MGC127" s="54"/>
      <c r="MGD127" s="54"/>
      <c r="MGE127" s="54"/>
      <c r="MGF127" s="54"/>
      <c r="MGG127" s="54"/>
      <c r="MGH127" s="54"/>
      <c r="MGI127" s="54"/>
      <c r="MGJ127" s="54"/>
      <c r="MGK127" s="54"/>
      <c r="MGL127" s="54"/>
      <c r="MGM127" s="54"/>
      <c r="MGN127" s="54"/>
      <c r="MGO127" s="54"/>
      <c r="MGP127" s="54"/>
      <c r="MGQ127" s="54"/>
      <c r="MGR127" s="54"/>
      <c r="MGS127" s="54"/>
      <c r="MGT127" s="54"/>
      <c r="MGU127" s="54"/>
      <c r="MGV127" s="54"/>
      <c r="MGW127" s="54"/>
      <c r="MGX127" s="54"/>
      <c r="MGY127" s="54"/>
      <c r="MGZ127" s="54"/>
      <c r="MHA127" s="54"/>
      <c r="MHB127" s="54"/>
      <c r="MHC127" s="54"/>
      <c r="MHD127" s="54"/>
      <c r="MHE127" s="54"/>
      <c r="MHF127" s="54"/>
      <c r="MHG127" s="54"/>
      <c r="MHH127" s="54"/>
      <c r="MHI127" s="54"/>
      <c r="MHJ127" s="54"/>
      <c r="MHK127" s="54"/>
      <c r="MHL127" s="54"/>
      <c r="MHM127" s="54"/>
      <c r="MHN127" s="54"/>
      <c r="MHO127" s="54"/>
      <c r="MHP127" s="54"/>
      <c r="MHQ127" s="54"/>
      <c r="MHR127" s="54"/>
      <c r="MHS127" s="54"/>
      <c r="MHT127" s="54"/>
      <c r="MHU127" s="54"/>
      <c r="MHV127" s="54"/>
      <c r="MHW127" s="54"/>
      <c r="MHX127" s="54"/>
      <c r="MHY127" s="54"/>
      <c r="MHZ127" s="54"/>
      <c r="MIA127" s="54"/>
      <c r="MIB127" s="54"/>
      <c r="MIC127" s="54"/>
      <c r="MID127" s="54"/>
      <c r="MIE127" s="54"/>
      <c r="MIF127" s="54"/>
      <c r="MIG127" s="54"/>
      <c r="MIH127" s="54"/>
      <c r="MII127" s="54"/>
      <c r="MIJ127" s="54"/>
      <c r="MIK127" s="54"/>
      <c r="MIL127" s="54"/>
      <c r="MIM127" s="54"/>
      <c r="MIN127" s="54"/>
      <c r="MIO127" s="54"/>
      <c r="MIP127" s="54"/>
      <c r="MIQ127" s="54"/>
      <c r="MIR127" s="54"/>
      <c r="MIS127" s="54"/>
      <c r="MIT127" s="54"/>
      <c r="MIU127" s="54"/>
      <c r="MIV127" s="54"/>
      <c r="MIW127" s="54"/>
      <c r="MIX127" s="54"/>
      <c r="MIY127" s="54"/>
      <c r="MIZ127" s="54"/>
      <c r="MJA127" s="54"/>
      <c r="MJB127" s="54"/>
      <c r="MJC127" s="54"/>
      <c r="MJD127" s="54"/>
      <c r="MJE127" s="54"/>
      <c r="MJF127" s="54"/>
      <c r="MJG127" s="54"/>
      <c r="MJH127" s="54"/>
      <c r="MJI127" s="54"/>
      <c r="MJJ127" s="54"/>
      <c r="MJK127" s="54"/>
      <c r="MJL127" s="54"/>
      <c r="MJM127" s="54"/>
      <c r="MJN127" s="54"/>
      <c r="MJO127" s="54"/>
      <c r="MJP127" s="54"/>
      <c r="MJQ127" s="54"/>
      <c r="MJR127" s="54"/>
      <c r="MJS127" s="54"/>
      <c r="MJT127" s="54"/>
      <c r="MJU127" s="54"/>
      <c r="MJV127" s="54"/>
      <c r="MJW127" s="54"/>
      <c r="MJX127" s="54"/>
      <c r="MJY127" s="54"/>
      <c r="MJZ127" s="54"/>
      <c r="MKA127" s="54"/>
      <c r="MKB127" s="54"/>
      <c r="MKC127" s="54"/>
      <c r="MKD127" s="54"/>
      <c r="MKE127" s="54"/>
      <c r="MKF127" s="54"/>
      <c r="MKG127" s="54"/>
      <c r="MKH127" s="54"/>
      <c r="MKI127" s="54"/>
      <c r="MKJ127" s="54"/>
      <c r="MKK127" s="54"/>
      <c r="MKL127" s="54"/>
      <c r="MKM127" s="54"/>
      <c r="MKN127" s="54"/>
      <c r="MKO127" s="54"/>
      <c r="MKP127" s="54"/>
      <c r="MKQ127" s="54"/>
      <c r="MKR127" s="54"/>
      <c r="MKS127" s="54"/>
      <c r="MKT127" s="54"/>
      <c r="MKU127" s="54"/>
      <c r="MKV127" s="54"/>
      <c r="MKW127" s="54"/>
      <c r="MKX127" s="54"/>
      <c r="MKY127" s="54"/>
      <c r="MKZ127" s="54"/>
      <c r="MLA127" s="54"/>
      <c r="MLB127" s="54"/>
      <c r="MLC127" s="54"/>
      <c r="MLD127" s="54"/>
      <c r="MLE127" s="54"/>
      <c r="MLF127" s="54"/>
      <c r="MLG127" s="54"/>
      <c r="MLH127" s="54"/>
      <c r="MLI127" s="54"/>
      <c r="MLJ127" s="54"/>
      <c r="MLK127" s="54"/>
      <c r="MLL127" s="54"/>
      <c r="MLM127" s="54"/>
      <c r="MLN127" s="54"/>
      <c r="MLO127" s="54"/>
      <c r="MLP127" s="54"/>
      <c r="MLQ127" s="54"/>
      <c r="MLR127" s="54"/>
      <c r="MLS127" s="54"/>
      <c r="MLT127" s="54"/>
      <c r="MLU127" s="54"/>
      <c r="MLV127" s="54"/>
      <c r="MLW127" s="54"/>
      <c r="MLX127" s="54"/>
      <c r="MLY127" s="54"/>
      <c r="MLZ127" s="54"/>
      <c r="MMA127" s="54"/>
      <c r="MMB127" s="54"/>
      <c r="MMC127" s="54"/>
      <c r="MMD127" s="54"/>
      <c r="MME127" s="54"/>
      <c r="MMF127" s="54"/>
      <c r="MMG127" s="54"/>
      <c r="MMH127" s="54"/>
      <c r="MMI127" s="54"/>
      <c r="MMJ127" s="54"/>
      <c r="MMK127" s="54"/>
      <c r="MML127" s="54"/>
      <c r="MMM127" s="54"/>
      <c r="MMN127" s="54"/>
      <c r="MMO127" s="54"/>
      <c r="MMP127" s="54"/>
      <c r="MMQ127" s="54"/>
      <c r="MMR127" s="54"/>
      <c r="MMS127" s="54"/>
      <c r="MMT127" s="54"/>
      <c r="MMU127" s="54"/>
      <c r="MMV127" s="54"/>
      <c r="MMW127" s="54"/>
      <c r="MMX127" s="54"/>
      <c r="MMY127" s="54"/>
      <c r="MMZ127" s="54"/>
      <c r="MNA127" s="54"/>
      <c r="MNB127" s="54"/>
      <c r="MNC127" s="54"/>
      <c r="MND127" s="54"/>
      <c r="MNE127" s="54"/>
      <c r="MNF127" s="54"/>
      <c r="MNG127" s="54"/>
      <c r="MNH127" s="54"/>
      <c r="MNI127" s="54"/>
      <c r="MNJ127" s="54"/>
      <c r="MNK127" s="54"/>
      <c r="MNL127" s="54"/>
      <c r="MNM127" s="54"/>
      <c r="MNN127" s="54"/>
      <c r="MNO127" s="54"/>
      <c r="MNP127" s="54"/>
      <c r="MNQ127" s="54"/>
      <c r="MNR127" s="54"/>
      <c r="MNS127" s="54"/>
      <c r="MNT127" s="54"/>
      <c r="MNU127" s="54"/>
      <c r="MNV127" s="54"/>
      <c r="MNW127" s="54"/>
      <c r="MNX127" s="54"/>
      <c r="MNY127" s="54"/>
      <c r="MNZ127" s="54"/>
      <c r="MOA127" s="54"/>
      <c r="MOB127" s="54"/>
      <c r="MOC127" s="54"/>
      <c r="MOD127" s="54"/>
      <c r="MOE127" s="54"/>
      <c r="MOF127" s="54"/>
      <c r="MOG127" s="54"/>
      <c r="MOH127" s="54"/>
      <c r="MOI127" s="54"/>
      <c r="MOJ127" s="54"/>
      <c r="MOK127" s="54"/>
      <c r="MOL127" s="54"/>
      <c r="MOM127" s="54"/>
      <c r="MON127" s="54"/>
      <c r="MOO127" s="54"/>
      <c r="MOP127" s="54"/>
      <c r="MOQ127" s="54"/>
      <c r="MOR127" s="54"/>
      <c r="MOS127" s="54"/>
      <c r="MOT127" s="54"/>
      <c r="MOU127" s="54"/>
      <c r="MOV127" s="54"/>
      <c r="MOW127" s="54"/>
      <c r="MOX127" s="54"/>
      <c r="MOY127" s="54"/>
      <c r="MOZ127" s="54"/>
      <c r="MPA127" s="54"/>
      <c r="MPB127" s="54"/>
      <c r="MPC127" s="54"/>
      <c r="MPD127" s="54"/>
      <c r="MPE127" s="54"/>
      <c r="MPF127" s="54"/>
      <c r="MPG127" s="54"/>
      <c r="MPH127" s="54"/>
      <c r="MPI127" s="54"/>
      <c r="MPJ127" s="54"/>
      <c r="MPK127" s="54"/>
      <c r="MPL127" s="54"/>
      <c r="MPM127" s="54"/>
      <c r="MPN127" s="54"/>
      <c r="MPO127" s="54"/>
      <c r="MPP127" s="54"/>
      <c r="MPQ127" s="54"/>
      <c r="MPR127" s="54"/>
      <c r="MPS127" s="54"/>
      <c r="MPT127" s="54"/>
      <c r="MPU127" s="54"/>
      <c r="MPV127" s="54"/>
      <c r="MPW127" s="54"/>
      <c r="MPX127" s="54"/>
      <c r="MPY127" s="54"/>
      <c r="MPZ127" s="54"/>
      <c r="MQA127" s="54"/>
      <c r="MQB127" s="54"/>
      <c r="MQC127" s="54"/>
      <c r="MQD127" s="54"/>
      <c r="MQE127" s="54"/>
      <c r="MQF127" s="54"/>
      <c r="MQG127" s="54"/>
      <c r="MQH127" s="54"/>
      <c r="MQI127" s="54"/>
      <c r="MQJ127" s="54"/>
      <c r="MQK127" s="54"/>
      <c r="MQL127" s="54"/>
      <c r="MQM127" s="54"/>
      <c r="MQN127" s="54"/>
      <c r="MQO127" s="54"/>
      <c r="MQP127" s="54"/>
      <c r="MQQ127" s="54"/>
      <c r="MQR127" s="54"/>
      <c r="MQS127" s="54"/>
      <c r="MQT127" s="54"/>
      <c r="MQU127" s="54"/>
      <c r="MQV127" s="54"/>
      <c r="MQW127" s="54"/>
      <c r="MQX127" s="54"/>
      <c r="MQY127" s="54"/>
      <c r="MQZ127" s="54"/>
      <c r="MRA127" s="54"/>
      <c r="MRB127" s="54"/>
      <c r="MRC127" s="54"/>
      <c r="MRD127" s="54"/>
      <c r="MRE127" s="54"/>
      <c r="MRF127" s="54"/>
      <c r="MRG127" s="54"/>
      <c r="MRH127" s="54"/>
      <c r="MRI127" s="54"/>
      <c r="MRJ127" s="54"/>
      <c r="MRK127" s="54"/>
      <c r="MRL127" s="54"/>
      <c r="MRM127" s="54"/>
      <c r="MRN127" s="54"/>
      <c r="MRO127" s="54"/>
      <c r="MRP127" s="54"/>
      <c r="MRQ127" s="54"/>
      <c r="MRR127" s="54"/>
      <c r="MRS127" s="54"/>
      <c r="MRT127" s="54"/>
      <c r="MRU127" s="54"/>
      <c r="MRV127" s="54"/>
      <c r="MRW127" s="54"/>
      <c r="MRX127" s="54"/>
      <c r="MRY127" s="54"/>
      <c r="MRZ127" s="54"/>
      <c r="MSA127" s="54"/>
      <c r="MSB127" s="54"/>
      <c r="MSC127" s="54"/>
      <c r="MSD127" s="54"/>
      <c r="MSE127" s="54"/>
      <c r="MSF127" s="54"/>
      <c r="MSG127" s="54"/>
      <c r="MSH127" s="54"/>
      <c r="MSI127" s="54"/>
      <c r="MSJ127" s="54"/>
      <c r="MSK127" s="54"/>
      <c r="MSL127" s="54"/>
      <c r="MSM127" s="54"/>
      <c r="MSN127" s="54"/>
      <c r="MSO127" s="54"/>
      <c r="MSP127" s="54"/>
      <c r="MSQ127" s="54"/>
      <c r="MSR127" s="54"/>
      <c r="MSS127" s="54"/>
      <c r="MST127" s="54"/>
      <c r="MSU127" s="54"/>
      <c r="MSV127" s="54"/>
      <c r="MSW127" s="54"/>
      <c r="MSX127" s="54"/>
      <c r="MSY127" s="54"/>
      <c r="MSZ127" s="54"/>
      <c r="MTA127" s="54"/>
      <c r="MTB127" s="54"/>
      <c r="MTC127" s="54"/>
      <c r="MTD127" s="54"/>
      <c r="MTE127" s="54"/>
      <c r="MTF127" s="54"/>
      <c r="MTG127" s="54"/>
      <c r="MTH127" s="54"/>
      <c r="MTI127" s="54"/>
      <c r="MTJ127" s="54"/>
      <c r="MTK127" s="54"/>
      <c r="MTL127" s="54"/>
      <c r="MTM127" s="54"/>
      <c r="MTN127" s="54"/>
      <c r="MTO127" s="54"/>
      <c r="MTP127" s="54"/>
      <c r="MTQ127" s="54"/>
      <c r="MTR127" s="54"/>
      <c r="MTS127" s="54"/>
      <c r="MTT127" s="54"/>
      <c r="MTU127" s="54"/>
      <c r="MTV127" s="54"/>
      <c r="MTW127" s="54"/>
      <c r="MTX127" s="54"/>
      <c r="MTY127" s="54"/>
      <c r="MTZ127" s="54"/>
      <c r="MUA127" s="54"/>
      <c r="MUB127" s="54"/>
      <c r="MUC127" s="54"/>
      <c r="MUD127" s="54"/>
      <c r="MUE127" s="54"/>
      <c r="MUF127" s="54"/>
      <c r="MUG127" s="54"/>
      <c r="MUH127" s="54"/>
      <c r="MUI127" s="54"/>
      <c r="MUJ127" s="54"/>
      <c r="MUK127" s="54"/>
      <c r="MUL127" s="54"/>
      <c r="MUM127" s="54"/>
      <c r="MUN127" s="54"/>
      <c r="MUO127" s="54"/>
      <c r="MUP127" s="54"/>
      <c r="MUQ127" s="54"/>
      <c r="MUR127" s="54"/>
      <c r="MUS127" s="54"/>
      <c r="MUT127" s="54"/>
      <c r="MUU127" s="54"/>
      <c r="MUV127" s="54"/>
      <c r="MUW127" s="54"/>
      <c r="MUX127" s="54"/>
      <c r="MUY127" s="54"/>
      <c r="MUZ127" s="54"/>
      <c r="MVA127" s="54"/>
      <c r="MVB127" s="54"/>
      <c r="MVC127" s="54"/>
      <c r="MVD127" s="54"/>
      <c r="MVE127" s="54"/>
      <c r="MVF127" s="54"/>
      <c r="MVG127" s="54"/>
      <c r="MVH127" s="54"/>
      <c r="MVI127" s="54"/>
      <c r="MVJ127" s="54"/>
      <c r="MVK127" s="54"/>
      <c r="MVL127" s="54"/>
      <c r="MVM127" s="54"/>
      <c r="MVN127" s="54"/>
      <c r="MVO127" s="54"/>
      <c r="MVP127" s="54"/>
      <c r="MVQ127" s="54"/>
      <c r="MVR127" s="54"/>
      <c r="MVS127" s="54"/>
      <c r="MVT127" s="54"/>
      <c r="MVU127" s="54"/>
      <c r="MVV127" s="54"/>
      <c r="MVW127" s="54"/>
      <c r="MVX127" s="54"/>
      <c r="MVY127" s="54"/>
      <c r="MVZ127" s="54"/>
      <c r="MWA127" s="54"/>
      <c r="MWB127" s="54"/>
      <c r="MWC127" s="54"/>
      <c r="MWD127" s="54"/>
      <c r="MWE127" s="54"/>
      <c r="MWF127" s="54"/>
      <c r="MWG127" s="54"/>
      <c r="MWH127" s="54"/>
      <c r="MWI127" s="54"/>
      <c r="MWJ127" s="54"/>
      <c r="MWK127" s="54"/>
      <c r="MWL127" s="54"/>
      <c r="MWM127" s="54"/>
      <c r="MWN127" s="54"/>
      <c r="MWO127" s="54"/>
      <c r="MWP127" s="54"/>
      <c r="MWQ127" s="54"/>
      <c r="MWR127" s="54"/>
      <c r="MWS127" s="54"/>
      <c r="MWT127" s="54"/>
      <c r="MWU127" s="54"/>
      <c r="MWV127" s="54"/>
      <c r="MWW127" s="54"/>
      <c r="MWX127" s="54"/>
      <c r="MWY127" s="54"/>
      <c r="MWZ127" s="54"/>
      <c r="MXA127" s="54"/>
      <c r="MXB127" s="54"/>
      <c r="MXC127" s="54"/>
      <c r="MXD127" s="54"/>
      <c r="MXE127" s="54"/>
      <c r="MXF127" s="54"/>
      <c r="MXG127" s="54"/>
      <c r="MXH127" s="54"/>
      <c r="MXI127" s="54"/>
      <c r="MXJ127" s="54"/>
      <c r="MXK127" s="54"/>
      <c r="MXL127" s="54"/>
      <c r="MXM127" s="54"/>
      <c r="MXN127" s="54"/>
      <c r="MXO127" s="54"/>
      <c r="MXP127" s="54"/>
      <c r="MXQ127" s="54"/>
      <c r="MXR127" s="54"/>
      <c r="MXS127" s="54"/>
      <c r="MXT127" s="54"/>
      <c r="MXU127" s="54"/>
      <c r="MXV127" s="54"/>
      <c r="MXW127" s="54"/>
      <c r="MXX127" s="54"/>
      <c r="MXY127" s="54"/>
      <c r="MXZ127" s="54"/>
      <c r="MYA127" s="54"/>
      <c r="MYB127" s="54"/>
      <c r="MYC127" s="54"/>
      <c r="MYD127" s="54"/>
      <c r="MYE127" s="54"/>
      <c r="MYF127" s="54"/>
      <c r="MYG127" s="54"/>
      <c r="MYH127" s="54"/>
      <c r="MYI127" s="54"/>
      <c r="MYJ127" s="54"/>
      <c r="MYK127" s="54"/>
      <c r="MYL127" s="54"/>
      <c r="MYM127" s="54"/>
      <c r="MYN127" s="54"/>
      <c r="MYO127" s="54"/>
      <c r="MYP127" s="54"/>
      <c r="MYQ127" s="54"/>
      <c r="MYR127" s="54"/>
      <c r="MYS127" s="54"/>
      <c r="MYT127" s="54"/>
      <c r="MYU127" s="54"/>
      <c r="MYV127" s="54"/>
      <c r="MYW127" s="54"/>
      <c r="MYX127" s="54"/>
      <c r="MYY127" s="54"/>
      <c r="MYZ127" s="54"/>
      <c r="MZA127" s="54"/>
      <c r="MZB127" s="54"/>
      <c r="MZC127" s="54"/>
      <c r="MZD127" s="54"/>
      <c r="MZE127" s="54"/>
      <c r="MZF127" s="54"/>
      <c r="MZG127" s="54"/>
      <c r="MZH127" s="54"/>
      <c r="MZI127" s="54"/>
      <c r="MZJ127" s="54"/>
      <c r="MZK127" s="54"/>
      <c r="MZL127" s="54"/>
      <c r="MZM127" s="54"/>
      <c r="MZN127" s="54"/>
      <c r="MZO127" s="54"/>
      <c r="MZP127" s="54"/>
      <c r="MZQ127" s="54"/>
      <c r="MZR127" s="54"/>
      <c r="MZS127" s="54"/>
      <c r="MZT127" s="54"/>
      <c r="MZU127" s="54"/>
      <c r="MZV127" s="54"/>
      <c r="MZW127" s="54"/>
      <c r="MZX127" s="54"/>
      <c r="MZY127" s="54"/>
      <c r="MZZ127" s="54"/>
      <c r="NAA127" s="54"/>
      <c r="NAB127" s="54"/>
      <c r="NAC127" s="54"/>
      <c r="NAD127" s="54"/>
      <c r="NAE127" s="54"/>
      <c r="NAF127" s="54"/>
      <c r="NAG127" s="54"/>
      <c r="NAH127" s="54"/>
      <c r="NAI127" s="54"/>
      <c r="NAJ127" s="54"/>
      <c r="NAK127" s="54"/>
      <c r="NAL127" s="54"/>
      <c r="NAM127" s="54"/>
      <c r="NAN127" s="54"/>
      <c r="NAO127" s="54"/>
      <c r="NAP127" s="54"/>
      <c r="NAQ127" s="54"/>
      <c r="NAR127" s="54"/>
      <c r="NAS127" s="54"/>
      <c r="NAT127" s="54"/>
      <c r="NAU127" s="54"/>
      <c r="NAV127" s="54"/>
      <c r="NAW127" s="54"/>
      <c r="NAX127" s="54"/>
      <c r="NAY127" s="54"/>
      <c r="NAZ127" s="54"/>
      <c r="NBA127" s="54"/>
      <c r="NBB127" s="54"/>
      <c r="NBC127" s="54"/>
      <c r="NBD127" s="54"/>
      <c r="NBE127" s="54"/>
      <c r="NBF127" s="54"/>
      <c r="NBG127" s="54"/>
      <c r="NBH127" s="54"/>
      <c r="NBI127" s="54"/>
      <c r="NBJ127" s="54"/>
      <c r="NBK127" s="54"/>
      <c r="NBL127" s="54"/>
      <c r="NBM127" s="54"/>
      <c r="NBN127" s="54"/>
      <c r="NBO127" s="54"/>
      <c r="NBP127" s="54"/>
      <c r="NBQ127" s="54"/>
      <c r="NBR127" s="54"/>
      <c r="NBS127" s="54"/>
      <c r="NBT127" s="54"/>
      <c r="NBU127" s="54"/>
      <c r="NBV127" s="54"/>
      <c r="NBW127" s="54"/>
      <c r="NBX127" s="54"/>
      <c r="NBY127" s="54"/>
      <c r="NBZ127" s="54"/>
      <c r="NCA127" s="54"/>
      <c r="NCB127" s="54"/>
      <c r="NCC127" s="54"/>
      <c r="NCD127" s="54"/>
      <c r="NCE127" s="54"/>
      <c r="NCF127" s="54"/>
      <c r="NCG127" s="54"/>
      <c r="NCH127" s="54"/>
      <c r="NCI127" s="54"/>
      <c r="NCJ127" s="54"/>
      <c r="NCK127" s="54"/>
      <c r="NCL127" s="54"/>
      <c r="NCM127" s="54"/>
      <c r="NCN127" s="54"/>
      <c r="NCO127" s="54"/>
      <c r="NCP127" s="54"/>
      <c r="NCQ127" s="54"/>
      <c r="NCR127" s="54"/>
      <c r="NCS127" s="54"/>
      <c r="NCT127" s="54"/>
      <c r="NCU127" s="54"/>
      <c r="NCV127" s="54"/>
      <c r="NCW127" s="54"/>
      <c r="NCX127" s="54"/>
      <c r="NCY127" s="54"/>
      <c r="NCZ127" s="54"/>
      <c r="NDA127" s="54"/>
      <c r="NDB127" s="54"/>
      <c r="NDC127" s="54"/>
      <c r="NDD127" s="54"/>
      <c r="NDE127" s="54"/>
      <c r="NDF127" s="54"/>
      <c r="NDG127" s="54"/>
      <c r="NDH127" s="54"/>
      <c r="NDI127" s="54"/>
      <c r="NDJ127" s="54"/>
      <c r="NDK127" s="54"/>
      <c r="NDL127" s="54"/>
      <c r="NDM127" s="54"/>
      <c r="NDN127" s="54"/>
      <c r="NDO127" s="54"/>
      <c r="NDP127" s="54"/>
      <c r="NDQ127" s="54"/>
      <c r="NDR127" s="54"/>
      <c r="NDS127" s="54"/>
      <c r="NDT127" s="54"/>
      <c r="NDU127" s="54"/>
      <c r="NDV127" s="54"/>
      <c r="NDW127" s="54"/>
      <c r="NDX127" s="54"/>
      <c r="NDY127" s="54"/>
      <c r="NDZ127" s="54"/>
      <c r="NEA127" s="54"/>
      <c r="NEB127" s="54"/>
      <c r="NEC127" s="54"/>
      <c r="NED127" s="54"/>
      <c r="NEE127" s="54"/>
      <c r="NEF127" s="54"/>
      <c r="NEG127" s="54"/>
      <c r="NEH127" s="54"/>
      <c r="NEI127" s="54"/>
      <c r="NEJ127" s="54"/>
      <c r="NEK127" s="54"/>
      <c r="NEL127" s="54"/>
      <c r="NEM127" s="54"/>
      <c r="NEN127" s="54"/>
      <c r="NEO127" s="54"/>
      <c r="NEP127" s="54"/>
      <c r="NEQ127" s="54"/>
      <c r="NER127" s="54"/>
      <c r="NES127" s="54"/>
      <c r="NET127" s="54"/>
      <c r="NEU127" s="54"/>
      <c r="NEV127" s="54"/>
      <c r="NEW127" s="54"/>
      <c r="NEX127" s="54"/>
      <c r="NEY127" s="54"/>
      <c r="NEZ127" s="54"/>
      <c r="NFA127" s="54"/>
      <c r="NFB127" s="54"/>
      <c r="NFC127" s="54"/>
      <c r="NFD127" s="54"/>
      <c r="NFE127" s="54"/>
      <c r="NFF127" s="54"/>
      <c r="NFG127" s="54"/>
      <c r="NFH127" s="54"/>
      <c r="NFI127" s="54"/>
      <c r="NFJ127" s="54"/>
      <c r="NFK127" s="54"/>
      <c r="NFL127" s="54"/>
      <c r="NFM127" s="54"/>
      <c r="NFN127" s="54"/>
      <c r="NFO127" s="54"/>
      <c r="NFP127" s="54"/>
      <c r="NFQ127" s="54"/>
      <c r="NFR127" s="54"/>
      <c r="NFS127" s="54"/>
      <c r="NFT127" s="54"/>
      <c r="NFU127" s="54"/>
      <c r="NFV127" s="54"/>
      <c r="NFW127" s="54"/>
      <c r="NFX127" s="54"/>
      <c r="NFY127" s="54"/>
      <c r="NFZ127" s="54"/>
      <c r="NGA127" s="54"/>
      <c r="NGB127" s="54"/>
      <c r="NGC127" s="54"/>
      <c r="NGD127" s="54"/>
      <c r="NGE127" s="54"/>
      <c r="NGF127" s="54"/>
      <c r="NGG127" s="54"/>
      <c r="NGH127" s="54"/>
      <c r="NGI127" s="54"/>
      <c r="NGJ127" s="54"/>
      <c r="NGK127" s="54"/>
      <c r="NGL127" s="54"/>
      <c r="NGM127" s="54"/>
      <c r="NGN127" s="54"/>
      <c r="NGO127" s="54"/>
      <c r="NGP127" s="54"/>
      <c r="NGQ127" s="54"/>
      <c r="NGR127" s="54"/>
      <c r="NGS127" s="54"/>
      <c r="NGT127" s="54"/>
      <c r="NGU127" s="54"/>
      <c r="NGV127" s="54"/>
      <c r="NGW127" s="54"/>
      <c r="NGX127" s="54"/>
      <c r="NGY127" s="54"/>
      <c r="NGZ127" s="54"/>
      <c r="NHA127" s="54"/>
      <c r="NHB127" s="54"/>
      <c r="NHC127" s="54"/>
      <c r="NHD127" s="54"/>
      <c r="NHE127" s="54"/>
      <c r="NHF127" s="54"/>
      <c r="NHG127" s="54"/>
      <c r="NHH127" s="54"/>
      <c r="NHI127" s="54"/>
      <c r="NHJ127" s="54"/>
      <c r="NHK127" s="54"/>
      <c r="NHL127" s="54"/>
      <c r="NHM127" s="54"/>
      <c r="NHN127" s="54"/>
      <c r="NHO127" s="54"/>
      <c r="NHP127" s="54"/>
      <c r="NHQ127" s="54"/>
      <c r="NHR127" s="54"/>
      <c r="NHS127" s="54"/>
      <c r="NHT127" s="54"/>
      <c r="NHU127" s="54"/>
      <c r="NHV127" s="54"/>
      <c r="NHW127" s="54"/>
      <c r="NHX127" s="54"/>
      <c r="NHY127" s="54"/>
      <c r="NHZ127" s="54"/>
      <c r="NIA127" s="54"/>
      <c r="NIB127" s="54"/>
      <c r="NIC127" s="54"/>
      <c r="NID127" s="54"/>
      <c r="NIE127" s="54"/>
      <c r="NIF127" s="54"/>
      <c r="NIG127" s="54"/>
      <c r="NIH127" s="54"/>
      <c r="NII127" s="54"/>
      <c r="NIJ127" s="54"/>
      <c r="NIK127" s="54"/>
      <c r="NIL127" s="54"/>
      <c r="NIM127" s="54"/>
      <c r="NIN127" s="54"/>
      <c r="NIO127" s="54"/>
      <c r="NIP127" s="54"/>
      <c r="NIQ127" s="54"/>
      <c r="NIR127" s="54"/>
      <c r="NIS127" s="54"/>
      <c r="NIT127" s="54"/>
      <c r="NIU127" s="54"/>
      <c r="NIV127" s="54"/>
      <c r="NIW127" s="54"/>
      <c r="NIX127" s="54"/>
      <c r="NIY127" s="54"/>
      <c r="NIZ127" s="54"/>
      <c r="NJA127" s="54"/>
      <c r="NJB127" s="54"/>
      <c r="NJC127" s="54"/>
      <c r="NJD127" s="54"/>
      <c r="NJE127" s="54"/>
      <c r="NJF127" s="54"/>
      <c r="NJG127" s="54"/>
      <c r="NJH127" s="54"/>
      <c r="NJI127" s="54"/>
      <c r="NJJ127" s="54"/>
      <c r="NJK127" s="54"/>
      <c r="NJL127" s="54"/>
      <c r="NJM127" s="54"/>
      <c r="NJN127" s="54"/>
      <c r="NJO127" s="54"/>
      <c r="NJP127" s="54"/>
      <c r="NJQ127" s="54"/>
      <c r="NJR127" s="54"/>
      <c r="NJS127" s="54"/>
      <c r="NJT127" s="54"/>
      <c r="NJU127" s="54"/>
      <c r="NJV127" s="54"/>
      <c r="NJW127" s="54"/>
      <c r="NJX127" s="54"/>
      <c r="NJY127" s="54"/>
      <c r="NJZ127" s="54"/>
      <c r="NKA127" s="54"/>
      <c r="NKB127" s="54"/>
      <c r="NKC127" s="54"/>
      <c r="NKD127" s="54"/>
      <c r="NKE127" s="54"/>
      <c r="NKF127" s="54"/>
      <c r="NKG127" s="54"/>
      <c r="NKH127" s="54"/>
      <c r="NKI127" s="54"/>
      <c r="NKJ127" s="54"/>
      <c r="NKK127" s="54"/>
      <c r="NKL127" s="54"/>
      <c r="NKM127" s="54"/>
      <c r="NKN127" s="54"/>
      <c r="NKO127" s="54"/>
      <c r="NKP127" s="54"/>
      <c r="NKQ127" s="54"/>
      <c r="NKR127" s="54"/>
      <c r="NKS127" s="54"/>
      <c r="NKT127" s="54"/>
      <c r="NKU127" s="54"/>
      <c r="NKV127" s="54"/>
      <c r="NKW127" s="54"/>
      <c r="NKX127" s="54"/>
      <c r="NKY127" s="54"/>
      <c r="NKZ127" s="54"/>
      <c r="NLA127" s="54"/>
      <c r="NLB127" s="54"/>
      <c r="NLC127" s="54"/>
      <c r="NLD127" s="54"/>
      <c r="NLE127" s="54"/>
      <c r="NLF127" s="54"/>
      <c r="NLG127" s="54"/>
      <c r="NLH127" s="54"/>
      <c r="NLI127" s="54"/>
      <c r="NLJ127" s="54"/>
      <c r="NLK127" s="54"/>
      <c r="NLL127" s="54"/>
      <c r="NLM127" s="54"/>
      <c r="NLN127" s="54"/>
      <c r="NLO127" s="54"/>
      <c r="NLP127" s="54"/>
      <c r="NLQ127" s="54"/>
      <c r="NLR127" s="54"/>
      <c r="NLS127" s="54"/>
      <c r="NLT127" s="54"/>
      <c r="NLU127" s="54"/>
      <c r="NLV127" s="54"/>
      <c r="NLW127" s="54"/>
      <c r="NLX127" s="54"/>
      <c r="NLY127" s="54"/>
      <c r="NLZ127" s="54"/>
      <c r="NMA127" s="54"/>
      <c r="NMB127" s="54"/>
      <c r="NMC127" s="54"/>
      <c r="NMD127" s="54"/>
      <c r="NME127" s="54"/>
      <c r="NMF127" s="54"/>
      <c r="NMG127" s="54"/>
      <c r="NMH127" s="54"/>
      <c r="NMI127" s="54"/>
      <c r="NMJ127" s="54"/>
      <c r="NMK127" s="54"/>
      <c r="NML127" s="54"/>
      <c r="NMM127" s="54"/>
      <c r="NMN127" s="54"/>
      <c r="NMO127" s="54"/>
      <c r="NMP127" s="54"/>
      <c r="NMQ127" s="54"/>
      <c r="NMR127" s="54"/>
      <c r="NMS127" s="54"/>
      <c r="NMT127" s="54"/>
      <c r="NMU127" s="54"/>
      <c r="NMV127" s="54"/>
      <c r="NMW127" s="54"/>
      <c r="NMX127" s="54"/>
      <c r="NMY127" s="54"/>
      <c r="NMZ127" s="54"/>
      <c r="NNA127" s="54"/>
      <c r="NNB127" s="54"/>
      <c r="NNC127" s="54"/>
      <c r="NND127" s="54"/>
      <c r="NNE127" s="54"/>
      <c r="NNF127" s="54"/>
      <c r="NNG127" s="54"/>
      <c r="NNH127" s="54"/>
      <c r="NNI127" s="54"/>
      <c r="NNJ127" s="54"/>
      <c r="NNK127" s="54"/>
      <c r="NNL127" s="54"/>
      <c r="NNM127" s="54"/>
      <c r="NNN127" s="54"/>
      <c r="NNO127" s="54"/>
      <c r="NNP127" s="54"/>
      <c r="NNQ127" s="54"/>
      <c r="NNR127" s="54"/>
      <c r="NNS127" s="54"/>
      <c r="NNT127" s="54"/>
      <c r="NNU127" s="54"/>
      <c r="NNV127" s="54"/>
      <c r="NNW127" s="54"/>
      <c r="NNX127" s="54"/>
      <c r="NNY127" s="54"/>
      <c r="NNZ127" s="54"/>
      <c r="NOA127" s="54"/>
      <c r="NOB127" s="54"/>
      <c r="NOC127" s="54"/>
      <c r="NOD127" s="54"/>
      <c r="NOE127" s="54"/>
      <c r="NOF127" s="54"/>
      <c r="NOG127" s="54"/>
      <c r="NOH127" s="54"/>
      <c r="NOI127" s="54"/>
      <c r="NOJ127" s="54"/>
      <c r="NOK127" s="54"/>
      <c r="NOL127" s="54"/>
      <c r="NOM127" s="54"/>
      <c r="NON127" s="54"/>
      <c r="NOO127" s="54"/>
      <c r="NOP127" s="54"/>
      <c r="NOQ127" s="54"/>
      <c r="NOR127" s="54"/>
      <c r="NOS127" s="54"/>
      <c r="NOT127" s="54"/>
      <c r="NOU127" s="54"/>
      <c r="NOV127" s="54"/>
      <c r="NOW127" s="54"/>
      <c r="NOX127" s="54"/>
      <c r="NOY127" s="54"/>
      <c r="NOZ127" s="54"/>
      <c r="NPA127" s="54"/>
      <c r="NPB127" s="54"/>
      <c r="NPC127" s="54"/>
      <c r="NPD127" s="54"/>
      <c r="NPE127" s="54"/>
      <c r="NPF127" s="54"/>
      <c r="NPG127" s="54"/>
      <c r="NPH127" s="54"/>
      <c r="NPI127" s="54"/>
      <c r="NPJ127" s="54"/>
      <c r="NPK127" s="54"/>
      <c r="NPL127" s="54"/>
      <c r="NPM127" s="54"/>
      <c r="NPN127" s="54"/>
      <c r="NPO127" s="54"/>
      <c r="NPP127" s="54"/>
      <c r="NPQ127" s="54"/>
      <c r="NPR127" s="54"/>
      <c r="NPS127" s="54"/>
      <c r="NPT127" s="54"/>
      <c r="NPU127" s="54"/>
      <c r="NPV127" s="54"/>
      <c r="NPW127" s="54"/>
      <c r="NPX127" s="54"/>
      <c r="NPY127" s="54"/>
      <c r="NPZ127" s="54"/>
      <c r="NQA127" s="54"/>
      <c r="NQB127" s="54"/>
      <c r="NQC127" s="54"/>
      <c r="NQD127" s="54"/>
      <c r="NQE127" s="54"/>
      <c r="NQF127" s="54"/>
      <c r="NQG127" s="54"/>
      <c r="NQH127" s="54"/>
      <c r="NQI127" s="54"/>
      <c r="NQJ127" s="54"/>
      <c r="NQK127" s="54"/>
      <c r="NQL127" s="54"/>
      <c r="NQM127" s="54"/>
      <c r="NQN127" s="54"/>
      <c r="NQO127" s="54"/>
      <c r="NQP127" s="54"/>
      <c r="NQQ127" s="54"/>
      <c r="NQR127" s="54"/>
      <c r="NQS127" s="54"/>
      <c r="NQT127" s="54"/>
      <c r="NQU127" s="54"/>
      <c r="NQV127" s="54"/>
      <c r="NQW127" s="54"/>
      <c r="NQX127" s="54"/>
      <c r="NQY127" s="54"/>
      <c r="NQZ127" s="54"/>
      <c r="NRA127" s="54"/>
      <c r="NRB127" s="54"/>
      <c r="NRC127" s="54"/>
      <c r="NRD127" s="54"/>
      <c r="NRE127" s="54"/>
      <c r="NRF127" s="54"/>
      <c r="NRG127" s="54"/>
      <c r="NRH127" s="54"/>
      <c r="NRI127" s="54"/>
      <c r="NRJ127" s="54"/>
      <c r="NRK127" s="54"/>
      <c r="NRL127" s="54"/>
      <c r="NRM127" s="54"/>
      <c r="NRN127" s="54"/>
      <c r="NRO127" s="54"/>
      <c r="NRP127" s="54"/>
      <c r="NRQ127" s="54"/>
      <c r="NRR127" s="54"/>
      <c r="NRS127" s="54"/>
      <c r="NRT127" s="54"/>
      <c r="NRU127" s="54"/>
      <c r="NRV127" s="54"/>
      <c r="NRW127" s="54"/>
      <c r="NRX127" s="54"/>
      <c r="NRY127" s="54"/>
      <c r="NRZ127" s="54"/>
      <c r="NSA127" s="54"/>
      <c r="NSB127" s="54"/>
      <c r="NSC127" s="54"/>
      <c r="NSD127" s="54"/>
      <c r="NSE127" s="54"/>
      <c r="NSF127" s="54"/>
      <c r="NSG127" s="54"/>
      <c r="NSH127" s="54"/>
      <c r="NSI127" s="54"/>
      <c r="NSJ127" s="54"/>
      <c r="NSK127" s="54"/>
      <c r="NSL127" s="54"/>
      <c r="NSM127" s="54"/>
      <c r="NSN127" s="54"/>
      <c r="NSO127" s="54"/>
      <c r="NSP127" s="54"/>
      <c r="NSQ127" s="54"/>
      <c r="NSR127" s="54"/>
      <c r="NSS127" s="54"/>
      <c r="NST127" s="54"/>
      <c r="NSU127" s="54"/>
      <c r="NSV127" s="54"/>
      <c r="NSW127" s="54"/>
      <c r="NSX127" s="54"/>
      <c r="NSY127" s="54"/>
      <c r="NSZ127" s="54"/>
      <c r="NTA127" s="54"/>
      <c r="NTB127" s="54"/>
      <c r="NTC127" s="54"/>
      <c r="NTD127" s="54"/>
      <c r="NTE127" s="54"/>
      <c r="NTF127" s="54"/>
      <c r="NTG127" s="54"/>
      <c r="NTH127" s="54"/>
      <c r="NTI127" s="54"/>
      <c r="NTJ127" s="54"/>
      <c r="NTK127" s="54"/>
      <c r="NTL127" s="54"/>
      <c r="NTM127" s="54"/>
      <c r="NTN127" s="54"/>
      <c r="NTO127" s="54"/>
      <c r="NTP127" s="54"/>
      <c r="NTQ127" s="54"/>
      <c r="NTR127" s="54"/>
      <c r="NTS127" s="54"/>
      <c r="NTT127" s="54"/>
      <c r="NTU127" s="54"/>
      <c r="NTV127" s="54"/>
      <c r="NTW127" s="54"/>
      <c r="NTX127" s="54"/>
      <c r="NTY127" s="54"/>
      <c r="NTZ127" s="54"/>
      <c r="NUA127" s="54"/>
      <c r="NUB127" s="54"/>
      <c r="NUC127" s="54"/>
      <c r="NUD127" s="54"/>
      <c r="NUE127" s="54"/>
      <c r="NUF127" s="54"/>
      <c r="NUG127" s="54"/>
      <c r="NUH127" s="54"/>
      <c r="NUI127" s="54"/>
      <c r="NUJ127" s="54"/>
      <c r="NUK127" s="54"/>
      <c r="NUL127" s="54"/>
      <c r="NUM127" s="54"/>
      <c r="NUN127" s="54"/>
      <c r="NUO127" s="54"/>
      <c r="NUP127" s="54"/>
      <c r="NUQ127" s="54"/>
      <c r="NUR127" s="54"/>
      <c r="NUS127" s="54"/>
      <c r="NUT127" s="54"/>
      <c r="NUU127" s="54"/>
      <c r="NUV127" s="54"/>
      <c r="NUW127" s="54"/>
      <c r="NUX127" s="54"/>
      <c r="NUY127" s="54"/>
      <c r="NUZ127" s="54"/>
      <c r="NVA127" s="54"/>
      <c r="NVB127" s="54"/>
      <c r="NVC127" s="54"/>
      <c r="NVD127" s="54"/>
      <c r="NVE127" s="54"/>
      <c r="NVF127" s="54"/>
      <c r="NVG127" s="54"/>
      <c r="NVH127" s="54"/>
      <c r="NVI127" s="54"/>
      <c r="NVJ127" s="54"/>
      <c r="NVK127" s="54"/>
      <c r="NVL127" s="54"/>
      <c r="NVM127" s="54"/>
      <c r="NVN127" s="54"/>
      <c r="NVO127" s="54"/>
      <c r="NVP127" s="54"/>
      <c r="NVQ127" s="54"/>
      <c r="NVR127" s="54"/>
      <c r="NVS127" s="54"/>
      <c r="NVT127" s="54"/>
      <c r="NVU127" s="54"/>
      <c r="NVV127" s="54"/>
      <c r="NVW127" s="54"/>
      <c r="NVX127" s="54"/>
      <c r="NVY127" s="54"/>
      <c r="NVZ127" s="54"/>
      <c r="NWA127" s="54"/>
      <c r="NWB127" s="54"/>
      <c r="NWC127" s="54"/>
      <c r="NWD127" s="54"/>
      <c r="NWE127" s="54"/>
      <c r="NWF127" s="54"/>
      <c r="NWG127" s="54"/>
      <c r="NWH127" s="54"/>
      <c r="NWI127" s="54"/>
      <c r="NWJ127" s="54"/>
      <c r="NWK127" s="54"/>
      <c r="NWL127" s="54"/>
      <c r="NWM127" s="54"/>
      <c r="NWN127" s="54"/>
      <c r="NWO127" s="54"/>
      <c r="NWP127" s="54"/>
      <c r="NWQ127" s="54"/>
      <c r="NWR127" s="54"/>
      <c r="NWS127" s="54"/>
      <c r="NWT127" s="54"/>
      <c r="NWU127" s="54"/>
      <c r="NWV127" s="54"/>
      <c r="NWW127" s="54"/>
      <c r="NWX127" s="54"/>
      <c r="NWY127" s="54"/>
      <c r="NWZ127" s="54"/>
      <c r="NXA127" s="54"/>
      <c r="NXB127" s="54"/>
      <c r="NXC127" s="54"/>
      <c r="NXD127" s="54"/>
      <c r="NXE127" s="54"/>
      <c r="NXF127" s="54"/>
      <c r="NXG127" s="54"/>
      <c r="NXH127" s="54"/>
      <c r="NXI127" s="54"/>
      <c r="NXJ127" s="54"/>
      <c r="NXK127" s="54"/>
      <c r="NXL127" s="54"/>
      <c r="NXM127" s="54"/>
      <c r="NXN127" s="54"/>
      <c r="NXO127" s="54"/>
      <c r="NXP127" s="54"/>
      <c r="NXQ127" s="54"/>
      <c r="NXR127" s="54"/>
      <c r="NXS127" s="54"/>
      <c r="NXT127" s="54"/>
      <c r="NXU127" s="54"/>
      <c r="NXV127" s="54"/>
      <c r="NXW127" s="54"/>
      <c r="NXX127" s="54"/>
      <c r="NXY127" s="54"/>
      <c r="NXZ127" s="54"/>
      <c r="NYA127" s="54"/>
      <c r="NYB127" s="54"/>
      <c r="NYC127" s="54"/>
      <c r="NYD127" s="54"/>
      <c r="NYE127" s="54"/>
      <c r="NYF127" s="54"/>
      <c r="NYG127" s="54"/>
      <c r="NYH127" s="54"/>
      <c r="NYI127" s="54"/>
      <c r="NYJ127" s="54"/>
      <c r="NYK127" s="54"/>
      <c r="NYL127" s="54"/>
      <c r="NYM127" s="54"/>
      <c r="NYN127" s="54"/>
      <c r="NYO127" s="54"/>
      <c r="NYP127" s="54"/>
      <c r="NYQ127" s="54"/>
      <c r="NYR127" s="54"/>
      <c r="NYS127" s="54"/>
      <c r="NYT127" s="54"/>
      <c r="NYU127" s="54"/>
      <c r="NYV127" s="54"/>
      <c r="NYW127" s="54"/>
      <c r="NYX127" s="54"/>
      <c r="NYY127" s="54"/>
      <c r="NYZ127" s="54"/>
      <c r="NZA127" s="54"/>
      <c r="NZB127" s="54"/>
      <c r="NZC127" s="54"/>
      <c r="NZD127" s="54"/>
      <c r="NZE127" s="54"/>
      <c r="NZF127" s="54"/>
      <c r="NZG127" s="54"/>
      <c r="NZH127" s="54"/>
      <c r="NZI127" s="54"/>
      <c r="NZJ127" s="54"/>
      <c r="NZK127" s="54"/>
      <c r="NZL127" s="54"/>
      <c r="NZM127" s="54"/>
      <c r="NZN127" s="54"/>
      <c r="NZO127" s="54"/>
      <c r="NZP127" s="54"/>
      <c r="NZQ127" s="54"/>
      <c r="NZR127" s="54"/>
      <c r="NZS127" s="54"/>
      <c r="NZT127" s="54"/>
      <c r="NZU127" s="54"/>
      <c r="NZV127" s="54"/>
      <c r="NZW127" s="54"/>
      <c r="NZX127" s="54"/>
      <c r="NZY127" s="54"/>
      <c r="NZZ127" s="54"/>
      <c r="OAA127" s="54"/>
      <c r="OAB127" s="54"/>
      <c r="OAC127" s="54"/>
      <c r="OAD127" s="54"/>
      <c r="OAE127" s="54"/>
      <c r="OAF127" s="54"/>
      <c r="OAG127" s="54"/>
      <c r="OAH127" s="54"/>
      <c r="OAI127" s="54"/>
      <c r="OAJ127" s="54"/>
      <c r="OAK127" s="54"/>
      <c r="OAL127" s="54"/>
      <c r="OAM127" s="54"/>
      <c r="OAN127" s="54"/>
      <c r="OAO127" s="54"/>
      <c r="OAP127" s="54"/>
      <c r="OAQ127" s="54"/>
      <c r="OAR127" s="54"/>
      <c r="OAS127" s="54"/>
      <c r="OAT127" s="54"/>
      <c r="OAU127" s="54"/>
      <c r="OAV127" s="54"/>
      <c r="OAW127" s="54"/>
      <c r="OAX127" s="54"/>
      <c r="OAY127" s="54"/>
      <c r="OAZ127" s="54"/>
      <c r="OBA127" s="54"/>
      <c r="OBB127" s="54"/>
      <c r="OBC127" s="54"/>
      <c r="OBD127" s="54"/>
      <c r="OBE127" s="54"/>
      <c r="OBF127" s="54"/>
      <c r="OBG127" s="54"/>
      <c r="OBH127" s="54"/>
      <c r="OBI127" s="54"/>
      <c r="OBJ127" s="54"/>
      <c r="OBK127" s="54"/>
      <c r="OBL127" s="54"/>
      <c r="OBM127" s="54"/>
      <c r="OBN127" s="54"/>
      <c r="OBO127" s="54"/>
      <c r="OBP127" s="54"/>
      <c r="OBQ127" s="54"/>
      <c r="OBR127" s="54"/>
      <c r="OBS127" s="54"/>
      <c r="OBT127" s="54"/>
      <c r="OBU127" s="54"/>
      <c r="OBV127" s="54"/>
      <c r="OBW127" s="54"/>
      <c r="OBX127" s="54"/>
      <c r="OBY127" s="54"/>
      <c r="OBZ127" s="54"/>
      <c r="OCA127" s="54"/>
      <c r="OCB127" s="54"/>
      <c r="OCC127" s="54"/>
      <c r="OCD127" s="54"/>
      <c r="OCE127" s="54"/>
      <c r="OCF127" s="54"/>
      <c r="OCG127" s="54"/>
      <c r="OCH127" s="54"/>
      <c r="OCI127" s="54"/>
      <c r="OCJ127" s="54"/>
      <c r="OCK127" s="54"/>
      <c r="OCL127" s="54"/>
      <c r="OCM127" s="54"/>
      <c r="OCN127" s="54"/>
      <c r="OCO127" s="54"/>
      <c r="OCP127" s="54"/>
      <c r="OCQ127" s="54"/>
      <c r="OCR127" s="54"/>
      <c r="OCS127" s="54"/>
      <c r="OCT127" s="54"/>
      <c r="OCU127" s="54"/>
      <c r="OCV127" s="54"/>
      <c r="OCW127" s="54"/>
      <c r="OCX127" s="54"/>
      <c r="OCY127" s="54"/>
      <c r="OCZ127" s="54"/>
      <c r="ODA127" s="54"/>
      <c r="ODB127" s="54"/>
      <c r="ODC127" s="54"/>
      <c r="ODD127" s="54"/>
      <c r="ODE127" s="54"/>
      <c r="ODF127" s="54"/>
      <c r="ODG127" s="54"/>
      <c r="ODH127" s="54"/>
      <c r="ODI127" s="54"/>
      <c r="ODJ127" s="54"/>
      <c r="ODK127" s="54"/>
      <c r="ODL127" s="54"/>
      <c r="ODM127" s="54"/>
      <c r="ODN127" s="54"/>
      <c r="ODO127" s="54"/>
      <c r="ODP127" s="54"/>
      <c r="ODQ127" s="54"/>
      <c r="ODR127" s="54"/>
      <c r="ODS127" s="54"/>
      <c r="ODT127" s="54"/>
      <c r="ODU127" s="54"/>
      <c r="ODV127" s="54"/>
      <c r="ODW127" s="54"/>
      <c r="ODX127" s="54"/>
      <c r="ODY127" s="54"/>
      <c r="ODZ127" s="54"/>
      <c r="OEA127" s="54"/>
      <c r="OEB127" s="54"/>
      <c r="OEC127" s="54"/>
      <c r="OED127" s="54"/>
      <c r="OEE127" s="54"/>
      <c r="OEF127" s="54"/>
      <c r="OEG127" s="54"/>
      <c r="OEH127" s="54"/>
      <c r="OEI127" s="54"/>
      <c r="OEJ127" s="54"/>
      <c r="OEK127" s="54"/>
      <c r="OEL127" s="54"/>
      <c r="OEM127" s="54"/>
      <c r="OEN127" s="54"/>
      <c r="OEO127" s="54"/>
      <c r="OEP127" s="54"/>
      <c r="OEQ127" s="54"/>
      <c r="OER127" s="54"/>
      <c r="OES127" s="54"/>
      <c r="OET127" s="54"/>
      <c r="OEU127" s="54"/>
      <c r="OEV127" s="54"/>
      <c r="OEW127" s="54"/>
      <c r="OEX127" s="54"/>
      <c r="OEY127" s="54"/>
      <c r="OEZ127" s="54"/>
      <c r="OFA127" s="54"/>
      <c r="OFB127" s="54"/>
      <c r="OFC127" s="54"/>
      <c r="OFD127" s="54"/>
      <c r="OFE127" s="54"/>
      <c r="OFF127" s="54"/>
      <c r="OFG127" s="54"/>
      <c r="OFH127" s="54"/>
      <c r="OFI127" s="54"/>
      <c r="OFJ127" s="54"/>
      <c r="OFK127" s="54"/>
      <c r="OFL127" s="54"/>
      <c r="OFM127" s="54"/>
      <c r="OFN127" s="54"/>
      <c r="OFO127" s="54"/>
      <c r="OFP127" s="54"/>
      <c r="OFQ127" s="54"/>
      <c r="OFR127" s="54"/>
      <c r="OFS127" s="54"/>
      <c r="OFT127" s="54"/>
      <c r="OFU127" s="54"/>
      <c r="OFV127" s="54"/>
      <c r="OFW127" s="54"/>
      <c r="OFX127" s="54"/>
      <c r="OFY127" s="54"/>
      <c r="OFZ127" s="54"/>
      <c r="OGA127" s="54"/>
      <c r="OGB127" s="54"/>
      <c r="OGC127" s="54"/>
      <c r="OGD127" s="54"/>
      <c r="OGE127" s="54"/>
      <c r="OGF127" s="54"/>
      <c r="OGG127" s="54"/>
      <c r="OGH127" s="54"/>
      <c r="OGI127" s="54"/>
      <c r="OGJ127" s="54"/>
      <c r="OGK127" s="54"/>
      <c r="OGL127" s="54"/>
      <c r="OGM127" s="54"/>
      <c r="OGN127" s="54"/>
      <c r="OGO127" s="54"/>
      <c r="OGP127" s="54"/>
      <c r="OGQ127" s="54"/>
      <c r="OGR127" s="54"/>
      <c r="OGS127" s="54"/>
      <c r="OGT127" s="54"/>
      <c r="OGU127" s="54"/>
      <c r="OGV127" s="54"/>
      <c r="OGW127" s="54"/>
      <c r="OGX127" s="54"/>
      <c r="OGY127" s="54"/>
      <c r="OGZ127" s="54"/>
      <c r="OHA127" s="54"/>
      <c r="OHB127" s="54"/>
      <c r="OHC127" s="54"/>
      <c r="OHD127" s="54"/>
      <c r="OHE127" s="54"/>
      <c r="OHF127" s="54"/>
      <c r="OHG127" s="54"/>
      <c r="OHH127" s="54"/>
      <c r="OHI127" s="54"/>
      <c r="OHJ127" s="54"/>
      <c r="OHK127" s="54"/>
      <c r="OHL127" s="54"/>
      <c r="OHM127" s="54"/>
      <c r="OHN127" s="54"/>
      <c r="OHO127" s="54"/>
      <c r="OHP127" s="54"/>
      <c r="OHQ127" s="54"/>
      <c r="OHR127" s="54"/>
      <c r="OHS127" s="54"/>
      <c r="OHT127" s="54"/>
      <c r="OHU127" s="54"/>
      <c r="OHV127" s="54"/>
      <c r="OHW127" s="54"/>
      <c r="OHX127" s="54"/>
      <c r="OHY127" s="54"/>
      <c r="OHZ127" s="54"/>
      <c r="OIA127" s="54"/>
      <c r="OIB127" s="54"/>
      <c r="OIC127" s="54"/>
      <c r="OID127" s="54"/>
      <c r="OIE127" s="54"/>
      <c r="OIF127" s="54"/>
      <c r="OIG127" s="54"/>
      <c r="OIH127" s="54"/>
      <c r="OII127" s="54"/>
      <c r="OIJ127" s="54"/>
      <c r="OIK127" s="54"/>
      <c r="OIL127" s="54"/>
      <c r="OIM127" s="54"/>
      <c r="OIN127" s="54"/>
      <c r="OIO127" s="54"/>
      <c r="OIP127" s="54"/>
      <c r="OIQ127" s="54"/>
      <c r="OIR127" s="54"/>
      <c r="OIS127" s="54"/>
      <c r="OIT127" s="54"/>
      <c r="OIU127" s="54"/>
      <c r="OIV127" s="54"/>
      <c r="OIW127" s="54"/>
      <c r="OIX127" s="54"/>
      <c r="OIY127" s="54"/>
      <c r="OIZ127" s="54"/>
      <c r="OJA127" s="54"/>
      <c r="OJB127" s="54"/>
      <c r="OJC127" s="54"/>
      <c r="OJD127" s="54"/>
      <c r="OJE127" s="54"/>
      <c r="OJF127" s="54"/>
      <c r="OJG127" s="54"/>
      <c r="OJH127" s="54"/>
      <c r="OJI127" s="54"/>
      <c r="OJJ127" s="54"/>
      <c r="OJK127" s="54"/>
      <c r="OJL127" s="54"/>
      <c r="OJM127" s="54"/>
      <c r="OJN127" s="54"/>
      <c r="OJO127" s="54"/>
      <c r="OJP127" s="54"/>
      <c r="OJQ127" s="54"/>
      <c r="OJR127" s="54"/>
      <c r="OJS127" s="54"/>
      <c r="OJT127" s="54"/>
      <c r="OJU127" s="54"/>
      <c r="OJV127" s="54"/>
      <c r="OJW127" s="54"/>
      <c r="OJX127" s="54"/>
      <c r="OJY127" s="54"/>
      <c r="OJZ127" s="54"/>
      <c r="OKA127" s="54"/>
      <c r="OKB127" s="54"/>
      <c r="OKC127" s="54"/>
      <c r="OKD127" s="54"/>
      <c r="OKE127" s="54"/>
      <c r="OKF127" s="54"/>
      <c r="OKG127" s="54"/>
      <c r="OKH127" s="54"/>
      <c r="OKI127" s="54"/>
      <c r="OKJ127" s="54"/>
      <c r="OKK127" s="54"/>
      <c r="OKL127" s="54"/>
      <c r="OKM127" s="54"/>
      <c r="OKN127" s="54"/>
      <c r="OKO127" s="54"/>
      <c r="OKP127" s="54"/>
      <c r="OKQ127" s="54"/>
      <c r="OKR127" s="54"/>
      <c r="OKS127" s="54"/>
      <c r="OKT127" s="54"/>
      <c r="OKU127" s="54"/>
      <c r="OKV127" s="54"/>
      <c r="OKW127" s="54"/>
      <c r="OKX127" s="54"/>
      <c r="OKY127" s="54"/>
      <c r="OKZ127" s="54"/>
      <c r="OLA127" s="54"/>
      <c r="OLB127" s="54"/>
      <c r="OLC127" s="54"/>
      <c r="OLD127" s="54"/>
      <c r="OLE127" s="54"/>
      <c r="OLF127" s="54"/>
      <c r="OLG127" s="54"/>
      <c r="OLH127" s="54"/>
      <c r="OLI127" s="54"/>
      <c r="OLJ127" s="54"/>
      <c r="OLK127" s="54"/>
      <c r="OLL127" s="54"/>
      <c r="OLM127" s="54"/>
      <c r="OLN127" s="54"/>
      <c r="OLO127" s="54"/>
      <c r="OLP127" s="54"/>
      <c r="OLQ127" s="54"/>
      <c r="OLR127" s="54"/>
      <c r="OLS127" s="54"/>
      <c r="OLT127" s="54"/>
      <c r="OLU127" s="54"/>
      <c r="OLV127" s="54"/>
      <c r="OLW127" s="54"/>
      <c r="OLX127" s="54"/>
      <c r="OLY127" s="54"/>
      <c r="OLZ127" s="54"/>
      <c r="OMA127" s="54"/>
      <c r="OMB127" s="54"/>
      <c r="OMC127" s="54"/>
      <c r="OMD127" s="54"/>
      <c r="OME127" s="54"/>
      <c r="OMF127" s="54"/>
      <c r="OMG127" s="54"/>
      <c r="OMH127" s="54"/>
      <c r="OMI127" s="54"/>
      <c r="OMJ127" s="54"/>
      <c r="OMK127" s="54"/>
      <c r="OML127" s="54"/>
      <c r="OMM127" s="54"/>
      <c r="OMN127" s="54"/>
      <c r="OMO127" s="54"/>
      <c r="OMP127" s="54"/>
      <c r="OMQ127" s="54"/>
      <c r="OMR127" s="54"/>
      <c r="OMS127" s="54"/>
      <c r="OMT127" s="54"/>
      <c r="OMU127" s="54"/>
      <c r="OMV127" s="54"/>
      <c r="OMW127" s="54"/>
      <c r="OMX127" s="54"/>
      <c r="OMY127" s="54"/>
      <c r="OMZ127" s="54"/>
      <c r="ONA127" s="54"/>
      <c r="ONB127" s="54"/>
      <c r="ONC127" s="54"/>
      <c r="OND127" s="54"/>
      <c r="ONE127" s="54"/>
      <c r="ONF127" s="54"/>
      <c r="ONG127" s="54"/>
      <c r="ONH127" s="54"/>
      <c r="ONI127" s="54"/>
      <c r="ONJ127" s="54"/>
      <c r="ONK127" s="54"/>
      <c r="ONL127" s="54"/>
      <c r="ONM127" s="54"/>
      <c r="ONN127" s="54"/>
      <c r="ONO127" s="54"/>
      <c r="ONP127" s="54"/>
      <c r="ONQ127" s="54"/>
      <c r="ONR127" s="54"/>
      <c r="ONS127" s="54"/>
      <c r="ONT127" s="54"/>
      <c r="ONU127" s="54"/>
      <c r="ONV127" s="54"/>
      <c r="ONW127" s="54"/>
      <c r="ONX127" s="54"/>
      <c r="ONY127" s="54"/>
      <c r="ONZ127" s="54"/>
      <c r="OOA127" s="54"/>
      <c r="OOB127" s="54"/>
      <c r="OOC127" s="54"/>
      <c r="OOD127" s="54"/>
      <c r="OOE127" s="54"/>
      <c r="OOF127" s="54"/>
      <c r="OOG127" s="54"/>
      <c r="OOH127" s="54"/>
      <c r="OOI127" s="54"/>
      <c r="OOJ127" s="54"/>
      <c r="OOK127" s="54"/>
      <c r="OOL127" s="54"/>
      <c r="OOM127" s="54"/>
      <c r="OON127" s="54"/>
      <c r="OOO127" s="54"/>
      <c r="OOP127" s="54"/>
      <c r="OOQ127" s="54"/>
      <c r="OOR127" s="54"/>
      <c r="OOS127" s="54"/>
      <c r="OOT127" s="54"/>
      <c r="OOU127" s="54"/>
      <c r="OOV127" s="54"/>
      <c r="OOW127" s="54"/>
      <c r="OOX127" s="54"/>
      <c r="OOY127" s="54"/>
      <c r="OOZ127" s="54"/>
      <c r="OPA127" s="54"/>
      <c r="OPB127" s="54"/>
      <c r="OPC127" s="54"/>
      <c r="OPD127" s="54"/>
      <c r="OPE127" s="54"/>
      <c r="OPF127" s="54"/>
      <c r="OPG127" s="54"/>
      <c r="OPH127" s="54"/>
      <c r="OPI127" s="54"/>
      <c r="OPJ127" s="54"/>
      <c r="OPK127" s="54"/>
      <c r="OPL127" s="54"/>
      <c r="OPM127" s="54"/>
      <c r="OPN127" s="54"/>
      <c r="OPO127" s="54"/>
      <c r="OPP127" s="54"/>
      <c r="OPQ127" s="54"/>
      <c r="OPR127" s="54"/>
      <c r="OPS127" s="54"/>
      <c r="OPT127" s="54"/>
      <c r="OPU127" s="54"/>
      <c r="OPV127" s="54"/>
      <c r="OPW127" s="54"/>
      <c r="OPX127" s="54"/>
      <c r="OPY127" s="54"/>
      <c r="OPZ127" s="54"/>
      <c r="OQA127" s="54"/>
      <c r="OQB127" s="54"/>
      <c r="OQC127" s="54"/>
      <c r="OQD127" s="54"/>
      <c r="OQE127" s="54"/>
      <c r="OQF127" s="54"/>
      <c r="OQG127" s="54"/>
      <c r="OQH127" s="54"/>
      <c r="OQI127" s="54"/>
      <c r="OQJ127" s="54"/>
      <c r="OQK127" s="54"/>
      <c r="OQL127" s="54"/>
      <c r="OQM127" s="54"/>
      <c r="OQN127" s="54"/>
      <c r="OQO127" s="54"/>
      <c r="OQP127" s="54"/>
      <c r="OQQ127" s="54"/>
      <c r="OQR127" s="54"/>
      <c r="OQS127" s="54"/>
      <c r="OQT127" s="54"/>
      <c r="OQU127" s="54"/>
      <c r="OQV127" s="54"/>
      <c r="OQW127" s="54"/>
      <c r="OQX127" s="54"/>
      <c r="OQY127" s="54"/>
      <c r="OQZ127" s="54"/>
      <c r="ORA127" s="54"/>
      <c r="ORB127" s="54"/>
      <c r="ORC127" s="54"/>
      <c r="ORD127" s="54"/>
      <c r="ORE127" s="54"/>
      <c r="ORF127" s="54"/>
      <c r="ORG127" s="54"/>
      <c r="ORH127" s="54"/>
      <c r="ORI127" s="54"/>
      <c r="ORJ127" s="54"/>
      <c r="ORK127" s="54"/>
      <c r="ORL127" s="54"/>
      <c r="ORM127" s="54"/>
      <c r="ORN127" s="54"/>
      <c r="ORO127" s="54"/>
      <c r="ORP127" s="54"/>
      <c r="ORQ127" s="54"/>
      <c r="ORR127" s="54"/>
      <c r="ORS127" s="54"/>
      <c r="ORT127" s="54"/>
      <c r="ORU127" s="54"/>
      <c r="ORV127" s="54"/>
      <c r="ORW127" s="54"/>
      <c r="ORX127" s="54"/>
      <c r="ORY127" s="54"/>
      <c r="ORZ127" s="54"/>
      <c r="OSA127" s="54"/>
      <c r="OSB127" s="54"/>
      <c r="OSC127" s="54"/>
      <c r="OSD127" s="54"/>
      <c r="OSE127" s="54"/>
      <c r="OSF127" s="54"/>
      <c r="OSG127" s="54"/>
      <c r="OSH127" s="54"/>
      <c r="OSI127" s="54"/>
      <c r="OSJ127" s="54"/>
      <c r="OSK127" s="54"/>
      <c r="OSL127" s="54"/>
      <c r="OSM127" s="54"/>
      <c r="OSN127" s="54"/>
      <c r="OSO127" s="54"/>
      <c r="OSP127" s="54"/>
      <c r="OSQ127" s="54"/>
      <c r="OSR127" s="54"/>
      <c r="OSS127" s="54"/>
      <c r="OST127" s="54"/>
      <c r="OSU127" s="54"/>
      <c r="OSV127" s="54"/>
      <c r="OSW127" s="54"/>
      <c r="OSX127" s="54"/>
      <c r="OSY127" s="54"/>
      <c r="OSZ127" s="54"/>
      <c r="OTA127" s="54"/>
      <c r="OTB127" s="54"/>
      <c r="OTC127" s="54"/>
      <c r="OTD127" s="54"/>
      <c r="OTE127" s="54"/>
      <c r="OTF127" s="54"/>
      <c r="OTG127" s="54"/>
      <c r="OTH127" s="54"/>
      <c r="OTI127" s="54"/>
      <c r="OTJ127" s="54"/>
      <c r="OTK127" s="54"/>
      <c r="OTL127" s="54"/>
      <c r="OTM127" s="54"/>
      <c r="OTN127" s="54"/>
      <c r="OTO127" s="54"/>
      <c r="OTP127" s="54"/>
      <c r="OTQ127" s="54"/>
      <c r="OTR127" s="54"/>
      <c r="OTS127" s="54"/>
      <c r="OTT127" s="54"/>
      <c r="OTU127" s="54"/>
      <c r="OTV127" s="54"/>
      <c r="OTW127" s="54"/>
      <c r="OTX127" s="54"/>
      <c r="OTY127" s="54"/>
      <c r="OTZ127" s="54"/>
      <c r="OUA127" s="54"/>
      <c r="OUB127" s="54"/>
      <c r="OUC127" s="54"/>
      <c r="OUD127" s="54"/>
      <c r="OUE127" s="54"/>
      <c r="OUF127" s="54"/>
      <c r="OUG127" s="54"/>
      <c r="OUH127" s="54"/>
      <c r="OUI127" s="54"/>
      <c r="OUJ127" s="54"/>
      <c r="OUK127" s="54"/>
      <c r="OUL127" s="54"/>
      <c r="OUM127" s="54"/>
      <c r="OUN127" s="54"/>
      <c r="OUO127" s="54"/>
      <c r="OUP127" s="54"/>
      <c r="OUQ127" s="54"/>
      <c r="OUR127" s="54"/>
      <c r="OUS127" s="54"/>
      <c r="OUT127" s="54"/>
      <c r="OUU127" s="54"/>
      <c r="OUV127" s="54"/>
      <c r="OUW127" s="54"/>
      <c r="OUX127" s="54"/>
      <c r="OUY127" s="54"/>
      <c r="OUZ127" s="54"/>
      <c r="OVA127" s="54"/>
      <c r="OVB127" s="54"/>
      <c r="OVC127" s="54"/>
      <c r="OVD127" s="54"/>
      <c r="OVE127" s="54"/>
      <c r="OVF127" s="54"/>
      <c r="OVG127" s="54"/>
      <c r="OVH127" s="54"/>
      <c r="OVI127" s="54"/>
      <c r="OVJ127" s="54"/>
      <c r="OVK127" s="54"/>
      <c r="OVL127" s="54"/>
      <c r="OVM127" s="54"/>
      <c r="OVN127" s="54"/>
      <c r="OVO127" s="54"/>
      <c r="OVP127" s="54"/>
      <c r="OVQ127" s="54"/>
      <c r="OVR127" s="54"/>
      <c r="OVS127" s="54"/>
      <c r="OVT127" s="54"/>
      <c r="OVU127" s="54"/>
      <c r="OVV127" s="54"/>
      <c r="OVW127" s="54"/>
      <c r="OVX127" s="54"/>
      <c r="OVY127" s="54"/>
      <c r="OVZ127" s="54"/>
      <c r="OWA127" s="54"/>
      <c r="OWB127" s="54"/>
      <c r="OWC127" s="54"/>
      <c r="OWD127" s="54"/>
      <c r="OWE127" s="54"/>
      <c r="OWF127" s="54"/>
      <c r="OWG127" s="54"/>
      <c r="OWH127" s="54"/>
      <c r="OWI127" s="54"/>
      <c r="OWJ127" s="54"/>
      <c r="OWK127" s="54"/>
      <c r="OWL127" s="54"/>
      <c r="OWM127" s="54"/>
      <c r="OWN127" s="54"/>
      <c r="OWO127" s="54"/>
      <c r="OWP127" s="54"/>
      <c r="OWQ127" s="54"/>
      <c r="OWR127" s="54"/>
      <c r="OWS127" s="54"/>
      <c r="OWT127" s="54"/>
      <c r="OWU127" s="54"/>
      <c r="OWV127" s="54"/>
      <c r="OWW127" s="54"/>
      <c r="OWX127" s="54"/>
      <c r="OWY127" s="54"/>
      <c r="OWZ127" s="54"/>
      <c r="OXA127" s="54"/>
      <c r="OXB127" s="54"/>
      <c r="OXC127" s="54"/>
      <c r="OXD127" s="54"/>
      <c r="OXE127" s="54"/>
      <c r="OXF127" s="54"/>
      <c r="OXG127" s="54"/>
      <c r="OXH127" s="54"/>
      <c r="OXI127" s="54"/>
      <c r="OXJ127" s="54"/>
      <c r="OXK127" s="54"/>
      <c r="OXL127" s="54"/>
      <c r="OXM127" s="54"/>
      <c r="OXN127" s="54"/>
      <c r="OXO127" s="54"/>
      <c r="OXP127" s="54"/>
      <c r="OXQ127" s="54"/>
      <c r="OXR127" s="54"/>
      <c r="OXS127" s="54"/>
      <c r="OXT127" s="54"/>
      <c r="OXU127" s="54"/>
      <c r="OXV127" s="54"/>
      <c r="OXW127" s="54"/>
      <c r="OXX127" s="54"/>
      <c r="OXY127" s="54"/>
      <c r="OXZ127" s="54"/>
      <c r="OYA127" s="54"/>
      <c r="OYB127" s="54"/>
      <c r="OYC127" s="54"/>
      <c r="OYD127" s="54"/>
      <c r="OYE127" s="54"/>
      <c r="OYF127" s="54"/>
      <c r="OYG127" s="54"/>
      <c r="OYH127" s="54"/>
      <c r="OYI127" s="54"/>
      <c r="OYJ127" s="54"/>
      <c r="OYK127" s="54"/>
      <c r="OYL127" s="54"/>
      <c r="OYM127" s="54"/>
      <c r="OYN127" s="54"/>
      <c r="OYO127" s="54"/>
      <c r="OYP127" s="54"/>
      <c r="OYQ127" s="54"/>
      <c r="OYR127" s="54"/>
      <c r="OYS127" s="54"/>
      <c r="OYT127" s="54"/>
      <c r="OYU127" s="54"/>
      <c r="OYV127" s="54"/>
      <c r="OYW127" s="54"/>
      <c r="OYX127" s="54"/>
      <c r="OYY127" s="54"/>
      <c r="OYZ127" s="54"/>
      <c r="OZA127" s="54"/>
      <c r="OZB127" s="54"/>
      <c r="OZC127" s="54"/>
      <c r="OZD127" s="54"/>
      <c r="OZE127" s="54"/>
      <c r="OZF127" s="54"/>
      <c r="OZG127" s="54"/>
      <c r="OZH127" s="54"/>
      <c r="OZI127" s="54"/>
      <c r="OZJ127" s="54"/>
      <c r="OZK127" s="54"/>
      <c r="OZL127" s="54"/>
      <c r="OZM127" s="54"/>
      <c r="OZN127" s="54"/>
      <c r="OZO127" s="54"/>
      <c r="OZP127" s="54"/>
      <c r="OZQ127" s="54"/>
      <c r="OZR127" s="54"/>
      <c r="OZS127" s="54"/>
      <c r="OZT127" s="54"/>
      <c r="OZU127" s="54"/>
      <c r="OZV127" s="54"/>
      <c r="OZW127" s="54"/>
      <c r="OZX127" s="54"/>
      <c r="OZY127" s="54"/>
      <c r="OZZ127" s="54"/>
      <c r="PAA127" s="54"/>
      <c r="PAB127" s="54"/>
      <c r="PAC127" s="54"/>
      <c r="PAD127" s="54"/>
      <c r="PAE127" s="54"/>
      <c r="PAF127" s="54"/>
      <c r="PAG127" s="54"/>
      <c r="PAH127" s="54"/>
      <c r="PAI127" s="54"/>
      <c r="PAJ127" s="54"/>
      <c r="PAK127" s="54"/>
      <c r="PAL127" s="54"/>
      <c r="PAM127" s="54"/>
      <c r="PAN127" s="54"/>
      <c r="PAO127" s="54"/>
      <c r="PAP127" s="54"/>
      <c r="PAQ127" s="54"/>
      <c r="PAR127" s="54"/>
      <c r="PAS127" s="54"/>
      <c r="PAT127" s="54"/>
      <c r="PAU127" s="54"/>
      <c r="PAV127" s="54"/>
      <c r="PAW127" s="54"/>
      <c r="PAX127" s="54"/>
      <c r="PAY127" s="54"/>
      <c r="PAZ127" s="54"/>
      <c r="PBA127" s="54"/>
      <c r="PBB127" s="54"/>
      <c r="PBC127" s="54"/>
      <c r="PBD127" s="54"/>
      <c r="PBE127" s="54"/>
      <c r="PBF127" s="54"/>
      <c r="PBG127" s="54"/>
      <c r="PBH127" s="54"/>
      <c r="PBI127" s="54"/>
      <c r="PBJ127" s="54"/>
      <c r="PBK127" s="54"/>
      <c r="PBL127" s="54"/>
      <c r="PBM127" s="54"/>
      <c r="PBN127" s="54"/>
      <c r="PBO127" s="54"/>
      <c r="PBP127" s="54"/>
      <c r="PBQ127" s="54"/>
      <c r="PBR127" s="54"/>
      <c r="PBS127" s="54"/>
      <c r="PBT127" s="54"/>
      <c r="PBU127" s="54"/>
      <c r="PBV127" s="54"/>
      <c r="PBW127" s="54"/>
      <c r="PBX127" s="54"/>
      <c r="PBY127" s="54"/>
      <c r="PBZ127" s="54"/>
      <c r="PCA127" s="54"/>
      <c r="PCB127" s="54"/>
      <c r="PCC127" s="54"/>
      <c r="PCD127" s="54"/>
      <c r="PCE127" s="54"/>
      <c r="PCF127" s="54"/>
      <c r="PCG127" s="54"/>
      <c r="PCH127" s="54"/>
      <c r="PCI127" s="54"/>
      <c r="PCJ127" s="54"/>
      <c r="PCK127" s="54"/>
      <c r="PCL127" s="54"/>
      <c r="PCM127" s="54"/>
      <c r="PCN127" s="54"/>
      <c r="PCO127" s="54"/>
      <c r="PCP127" s="54"/>
      <c r="PCQ127" s="54"/>
      <c r="PCR127" s="54"/>
      <c r="PCS127" s="54"/>
      <c r="PCT127" s="54"/>
      <c r="PCU127" s="54"/>
      <c r="PCV127" s="54"/>
      <c r="PCW127" s="54"/>
      <c r="PCX127" s="54"/>
      <c r="PCY127" s="54"/>
      <c r="PCZ127" s="54"/>
      <c r="PDA127" s="54"/>
      <c r="PDB127" s="54"/>
      <c r="PDC127" s="54"/>
      <c r="PDD127" s="54"/>
      <c r="PDE127" s="54"/>
      <c r="PDF127" s="54"/>
      <c r="PDG127" s="54"/>
      <c r="PDH127" s="54"/>
      <c r="PDI127" s="54"/>
      <c r="PDJ127" s="54"/>
      <c r="PDK127" s="54"/>
      <c r="PDL127" s="54"/>
      <c r="PDM127" s="54"/>
      <c r="PDN127" s="54"/>
      <c r="PDO127" s="54"/>
      <c r="PDP127" s="54"/>
      <c r="PDQ127" s="54"/>
      <c r="PDR127" s="54"/>
      <c r="PDS127" s="54"/>
      <c r="PDT127" s="54"/>
      <c r="PDU127" s="54"/>
      <c r="PDV127" s="54"/>
      <c r="PDW127" s="54"/>
      <c r="PDX127" s="54"/>
      <c r="PDY127" s="54"/>
      <c r="PDZ127" s="54"/>
      <c r="PEA127" s="54"/>
      <c r="PEB127" s="54"/>
      <c r="PEC127" s="54"/>
      <c r="PED127" s="54"/>
      <c r="PEE127" s="54"/>
      <c r="PEF127" s="54"/>
      <c r="PEG127" s="54"/>
      <c r="PEH127" s="54"/>
      <c r="PEI127" s="54"/>
      <c r="PEJ127" s="54"/>
      <c r="PEK127" s="54"/>
      <c r="PEL127" s="54"/>
      <c r="PEM127" s="54"/>
      <c r="PEN127" s="54"/>
      <c r="PEO127" s="54"/>
      <c r="PEP127" s="54"/>
      <c r="PEQ127" s="54"/>
      <c r="PER127" s="54"/>
      <c r="PES127" s="54"/>
      <c r="PET127" s="54"/>
      <c r="PEU127" s="54"/>
      <c r="PEV127" s="54"/>
      <c r="PEW127" s="54"/>
      <c r="PEX127" s="54"/>
      <c r="PEY127" s="54"/>
      <c r="PEZ127" s="54"/>
      <c r="PFA127" s="54"/>
      <c r="PFB127" s="54"/>
      <c r="PFC127" s="54"/>
      <c r="PFD127" s="54"/>
      <c r="PFE127" s="54"/>
      <c r="PFF127" s="54"/>
      <c r="PFG127" s="54"/>
      <c r="PFH127" s="54"/>
      <c r="PFI127" s="54"/>
      <c r="PFJ127" s="54"/>
      <c r="PFK127" s="54"/>
      <c r="PFL127" s="54"/>
      <c r="PFM127" s="54"/>
      <c r="PFN127" s="54"/>
      <c r="PFO127" s="54"/>
      <c r="PFP127" s="54"/>
      <c r="PFQ127" s="54"/>
      <c r="PFR127" s="54"/>
      <c r="PFS127" s="54"/>
      <c r="PFT127" s="54"/>
      <c r="PFU127" s="54"/>
      <c r="PFV127" s="54"/>
      <c r="PFW127" s="54"/>
      <c r="PFX127" s="54"/>
      <c r="PFY127" s="54"/>
      <c r="PFZ127" s="54"/>
      <c r="PGA127" s="54"/>
      <c r="PGB127" s="54"/>
      <c r="PGC127" s="54"/>
      <c r="PGD127" s="54"/>
      <c r="PGE127" s="54"/>
      <c r="PGF127" s="54"/>
      <c r="PGG127" s="54"/>
      <c r="PGH127" s="54"/>
      <c r="PGI127" s="54"/>
      <c r="PGJ127" s="54"/>
      <c r="PGK127" s="54"/>
      <c r="PGL127" s="54"/>
      <c r="PGM127" s="54"/>
      <c r="PGN127" s="54"/>
      <c r="PGO127" s="54"/>
      <c r="PGP127" s="54"/>
      <c r="PGQ127" s="54"/>
      <c r="PGR127" s="54"/>
      <c r="PGS127" s="54"/>
      <c r="PGT127" s="54"/>
      <c r="PGU127" s="54"/>
      <c r="PGV127" s="54"/>
      <c r="PGW127" s="54"/>
      <c r="PGX127" s="54"/>
      <c r="PGY127" s="54"/>
      <c r="PGZ127" s="54"/>
      <c r="PHA127" s="54"/>
      <c r="PHB127" s="54"/>
      <c r="PHC127" s="54"/>
      <c r="PHD127" s="54"/>
      <c r="PHE127" s="54"/>
      <c r="PHF127" s="54"/>
      <c r="PHG127" s="54"/>
      <c r="PHH127" s="54"/>
      <c r="PHI127" s="54"/>
      <c r="PHJ127" s="54"/>
      <c r="PHK127" s="54"/>
      <c r="PHL127" s="54"/>
      <c r="PHM127" s="54"/>
      <c r="PHN127" s="54"/>
      <c r="PHO127" s="54"/>
      <c r="PHP127" s="54"/>
      <c r="PHQ127" s="54"/>
      <c r="PHR127" s="54"/>
      <c r="PHS127" s="54"/>
      <c r="PHT127" s="54"/>
      <c r="PHU127" s="54"/>
      <c r="PHV127" s="54"/>
      <c r="PHW127" s="54"/>
      <c r="PHX127" s="54"/>
      <c r="PHY127" s="54"/>
      <c r="PHZ127" s="54"/>
      <c r="PIA127" s="54"/>
      <c r="PIB127" s="54"/>
      <c r="PIC127" s="54"/>
      <c r="PID127" s="54"/>
      <c r="PIE127" s="54"/>
      <c r="PIF127" s="54"/>
      <c r="PIG127" s="54"/>
      <c r="PIH127" s="54"/>
      <c r="PII127" s="54"/>
      <c r="PIJ127" s="54"/>
      <c r="PIK127" s="54"/>
      <c r="PIL127" s="54"/>
      <c r="PIM127" s="54"/>
      <c r="PIN127" s="54"/>
      <c r="PIO127" s="54"/>
      <c r="PIP127" s="54"/>
      <c r="PIQ127" s="54"/>
      <c r="PIR127" s="54"/>
      <c r="PIS127" s="54"/>
      <c r="PIT127" s="54"/>
      <c r="PIU127" s="54"/>
      <c r="PIV127" s="54"/>
      <c r="PIW127" s="54"/>
      <c r="PIX127" s="54"/>
      <c r="PIY127" s="54"/>
      <c r="PIZ127" s="54"/>
      <c r="PJA127" s="54"/>
      <c r="PJB127" s="54"/>
      <c r="PJC127" s="54"/>
      <c r="PJD127" s="54"/>
      <c r="PJE127" s="54"/>
      <c r="PJF127" s="54"/>
      <c r="PJG127" s="54"/>
      <c r="PJH127" s="54"/>
      <c r="PJI127" s="54"/>
      <c r="PJJ127" s="54"/>
      <c r="PJK127" s="54"/>
      <c r="PJL127" s="54"/>
      <c r="PJM127" s="54"/>
      <c r="PJN127" s="54"/>
      <c r="PJO127" s="54"/>
      <c r="PJP127" s="54"/>
      <c r="PJQ127" s="54"/>
      <c r="PJR127" s="54"/>
      <c r="PJS127" s="54"/>
      <c r="PJT127" s="54"/>
      <c r="PJU127" s="54"/>
      <c r="PJV127" s="54"/>
      <c r="PJW127" s="54"/>
      <c r="PJX127" s="54"/>
      <c r="PJY127" s="54"/>
      <c r="PJZ127" s="54"/>
      <c r="PKA127" s="54"/>
      <c r="PKB127" s="54"/>
      <c r="PKC127" s="54"/>
      <c r="PKD127" s="54"/>
      <c r="PKE127" s="54"/>
      <c r="PKF127" s="54"/>
      <c r="PKG127" s="54"/>
      <c r="PKH127" s="54"/>
      <c r="PKI127" s="54"/>
      <c r="PKJ127" s="54"/>
      <c r="PKK127" s="54"/>
      <c r="PKL127" s="54"/>
      <c r="PKM127" s="54"/>
      <c r="PKN127" s="54"/>
      <c r="PKO127" s="54"/>
      <c r="PKP127" s="54"/>
      <c r="PKQ127" s="54"/>
      <c r="PKR127" s="54"/>
      <c r="PKS127" s="54"/>
      <c r="PKT127" s="54"/>
      <c r="PKU127" s="54"/>
      <c r="PKV127" s="54"/>
      <c r="PKW127" s="54"/>
      <c r="PKX127" s="54"/>
      <c r="PKY127" s="54"/>
      <c r="PKZ127" s="54"/>
      <c r="PLA127" s="54"/>
      <c r="PLB127" s="54"/>
      <c r="PLC127" s="54"/>
      <c r="PLD127" s="54"/>
      <c r="PLE127" s="54"/>
      <c r="PLF127" s="54"/>
      <c r="PLG127" s="54"/>
      <c r="PLH127" s="54"/>
      <c r="PLI127" s="54"/>
      <c r="PLJ127" s="54"/>
      <c r="PLK127" s="54"/>
      <c r="PLL127" s="54"/>
      <c r="PLM127" s="54"/>
      <c r="PLN127" s="54"/>
      <c r="PLO127" s="54"/>
      <c r="PLP127" s="54"/>
      <c r="PLQ127" s="54"/>
      <c r="PLR127" s="54"/>
      <c r="PLS127" s="54"/>
      <c r="PLT127" s="54"/>
      <c r="PLU127" s="54"/>
      <c r="PLV127" s="54"/>
      <c r="PLW127" s="54"/>
      <c r="PLX127" s="54"/>
      <c r="PLY127" s="54"/>
      <c r="PLZ127" s="54"/>
      <c r="PMA127" s="54"/>
      <c r="PMB127" s="54"/>
      <c r="PMC127" s="54"/>
      <c r="PMD127" s="54"/>
      <c r="PME127" s="54"/>
      <c r="PMF127" s="54"/>
      <c r="PMG127" s="54"/>
      <c r="PMH127" s="54"/>
      <c r="PMI127" s="54"/>
      <c r="PMJ127" s="54"/>
      <c r="PMK127" s="54"/>
      <c r="PML127" s="54"/>
      <c r="PMM127" s="54"/>
      <c r="PMN127" s="54"/>
      <c r="PMO127" s="54"/>
      <c r="PMP127" s="54"/>
      <c r="PMQ127" s="54"/>
      <c r="PMR127" s="54"/>
      <c r="PMS127" s="54"/>
      <c r="PMT127" s="54"/>
      <c r="PMU127" s="54"/>
      <c r="PMV127" s="54"/>
      <c r="PMW127" s="54"/>
      <c r="PMX127" s="54"/>
      <c r="PMY127" s="54"/>
      <c r="PMZ127" s="54"/>
      <c r="PNA127" s="54"/>
      <c r="PNB127" s="54"/>
      <c r="PNC127" s="54"/>
      <c r="PND127" s="54"/>
      <c r="PNE127" s="54"/>
      <c r="PNF127" s="54"/>
      <c r="PNG127" s="54"/>
      <c r="PNH127" s="54"/>
      <c r="PNI127" s="54"/>
      <c r="PNJ127" s="54"/>
      <c r="PNK127" s="54"/>
      <c r="PNL127" s="54"/>
      <c r="PNM127" s="54"/>
      <c r="PNN127" s="54"/>
      <c r="PNO127" s="54"/>
      <c r="PNP127" s="54"/>
      <c r="PNQ127" s="54"/>
      <c r="PNR127" s="54"/>
      <c r="PNS127" s="54"/>
      <c r="PNT127" s="54"/>
      <c r="PNU127" s="54"/>
      <c r="PNV127" s="54"/>
      <c r="PNW127" s="54"/>
      <c r="PNX127" s="54"/>
      <c r="PNY127" s="54"/>
      <c r="PNZ127" s="54"/>
      <c r="POA127" s="54"/>
      <c r="POB127" s="54"/>
      <c r="POC127" s="54"/>
      <c r="POD127" s="54"/>
      <c r="POE127" s="54"/>
      <c r="POF127" s="54"/>
      <c r="POG127" s="54"/>
      <c r="POH127" s="54"/>
      <c r="POI127" s="54"/>
      <c r="POJ127" s="54"/>
      <c r="POK127" s="54"/>
      <c r="POL127" s="54"/>
      <c r="POM127" s="54"/>
      <c r="PON127" s="54"/>
      <c r="POO127" s="54"/>
      <c r="POP127" s="54"/>
      <c r="POQ127" s="54"/>
      <c r="POR127" s="54"/>
      <c r="POS127" s="54"/>
      <c r="POT127" s="54"/>
      <c r="POU127" s="54"/>
      <c r="POV127" s="54"/>
      <c r="POW127" s="54"/>
      <c r="POX127" s="54"/>
      <c r="POY127" s="54"/>
      <c r="POZ127" s="54"/>
      <c r="PPA127" s="54"/>
      <c r="PPB127" s="54"/>
      <c r="PPC127" s="54"/>
      <c r="PPD127" s="54"/>
      <c r="PPE127" s="54"/>
      <c r="PPF127" s="54"/>
      <c r="PPG127" s="54"/>
      <c r="PPH127" s="54"/>
      <c r="PPI127" s="54"/>
      <c r="PPJ127" s="54"/>
      <c r="PPK127" s="54"/>
      <c r="PPL127" s="54"/>
      <c r="PPM127" s="54"/>
      <c r="PPN127" s="54"/>
      <c r="PPO127" s="54"/>
      <c r="PPP127" s="54"/>
      <c r="PPQ127" s="54"/>
      <c r="PPR127" s="54"/>
      <c r="PPS127" s="54"/>
      <c r="PPT127" s="54"/>
      <c r="PPU127" s="54"/>
      <c r="PPV127" s="54"/>
      <c r="PPW127" s="54"/>
      <c r="PPX127" s="54"/>
      <c r="PPY127" s="54"/>
      <c r="PPZ127" s="54"/>
      <c r="PQA127" s="54"/>
      <c r="PQB127" s="54"/>
      <c r="PQC127" s="54"/>
      <c r="PQD127" s="54"/>
      <c r="PQE127" s="54"/>
      <c r="PQF127" s="54"/>
      <c r="PQG127" s="54"/>
      <c r="PQH127" s="54"/>
      <c r="PQI127" s="54"/>
      <c r="PQJ127" s="54"/>
      <c r="PQK127" s="54"/>
      <c r="PQL127" s="54"/>
      <c r="PQM127" s="54"/>
      <c r="PQN127" s="54"/>
      <c r="PQO127" s="54"/>
      <c r="PQP127" s="54"/>
      <c r="PQQ127" s="54"/>
      <c r="PQR127" s="54"/>
      <c r="PQS127" s="54"/>
      <c r="PQT127" s="54"/>
      <c r="PQU127" s="54"/>
      <c r="PQV127" s="54"/>
      <c r="PQW127" s="54"/>
      <c r="PQX127" s="54"/>
      <c r="PQY127" s="54"/>
      <c r="PQZ127" s="54"/>
      <c r="PRA127" s="54"/>
      <c r="PRB127" s="54"/>
      <c r="PRC127" s="54"/>
      <c r="PRD127" s="54"/>
      <c r="PRE127" s="54"/>
      <c r="PRF127" s="54"/>
      <c r="PRG127" s="54"/>
      <c r="PRH127" s="54"/>
      <c r="PRI127" s="54"/>
      <c r="PRJ127" s="54"/>
      <c r="PRK127" s="54"/>
      <c r="PRL127" s="54"/>
      <c r="PRM127" s="54"/>
      <c r="PRN127" s="54"/>
      <c r="PRO127" s="54"/>
      <c r="PRP127" s="54"/>
      <c r="PRQ127" s="54"/>
      <c r="PRR127" s="54"/>
      <c r="PRS127" s="54"/>
      <c r="PRT127" s="54"/>
      <c r="PRU127" s="54"/>
      <c r="PRV127" s="54"/>
      <c r="PRW127" s="54"/>
      <c r="PRX127" s="54"/>
      <c r="PRY127" s="54"/>
      <c r="PRZ127" s="54"/>
      <c r="PSA127" s="54"/>
      <c r="PSB127" s="54"/>
      <c r="PSC127" s="54"/>
      <c r="PSD127" s="54"/>
      <c r="PSE127" s="54"/>
      <c r="PSF127" s="54"/>
      <c r="PSG127" s="54"/>
      <c r="PSH127" s="54"/>
      <c r="PSI127" s="54"/>
      <c r="PSJ127" s="54"/>
      <c r="PSK127" s="54"/>
      <c r="PSL127" s="54"/>
      <c r="PSM127" s="54"/>
      <c r="PSN127" s="54"/>
      <c r="PSO127" s="54"/>
      <c r="PSP127" s="54"/>
      <c r="PSQ127" s="54"/>
      <c r="PSR127" s="54"/>
      <c r="PSS127" s="54"/>
      <c r="PST127" s="54"/>
      <c r="PSU127" s="54"/>
      <c r="PSV127" s="54"/>
      <c r="PSW127" s="54"/>
      <c r="PSX127" s="54"/>
      <c r="PSY127" s="54"/>
      <c r="PSZ127" s="54"/>
      <c r="PTA127" s="54"/>
      <c r="PTB127" s="54"/>
      <c r="PTC127" s="54"/>
      <c r="PTD127" s="54"/>
      <c r="PTE127" s="54"/>
      <c r="PTF127" s="54"/>
      <c r="PTG127" s="54"/>
      <c r="PTH127" s="54"/>
      <c r="PTI127" s="54"/>
      <c r="PTJ127" s="54"/>
      <c r="PTK127" s="54"/>
      <c r="PTL127" s="54"/>
      <c r="PTM127" s="54"/>
      <c r="PTN127" s="54"/>
      <c r="PTO127" s="54"/>
      <c r="PTP127" s="54"/>
      <c r="PTQ127" s="54"/>
      <c r="PTR127" s="54"/>
      <c r="PTS127" s="54"/>
      <c r="PTT127" s="54"/>
      <c r="PTU127" s="54"/>
      <c r="PTV127" s="54"/>
      <c r="PTW127" s="54"/>
      <c r="PTX127" s="54"/>
      <c r="PTY127" s="54"/>
      <c r="PTZ127" s="54"/>
      <c r="PUA127" s="54"/>
      <c r="PUB127" s="54"/>
      <c r="PUC127" s="54"/>
      <c r="PUD127" s="54"/>
      <c r="PUE127" s="54"/>
      <c r="PUF127" s="54"/>
      <c r="PUG127" s="54"/>
      <c r="PUH127" s="54"/>
      <c r="PUI127" s="54"/>
      <c r="PUJ127" s="54"/>
      <c r="PUK127" s="54"/>
      <c r="PUL127" s="54"/>
      <c r="PUM127" s="54"/>
      <c r="PUN127" s="54"/>
      <c r="PUO127" s="54"/>
      <c r="PUP127" s="54"/>
      <c r="PUQ127" s="54"/>
      <c r="PUR127" s="54"/>
      <c r="PUS127" s="54"/>
      <c r="PUT127" s="54"/>
      <c r="PUU127" s="54"/>
      <c r="PUV127" s="54"/>
      <c r="PUW127" s="54"/>
      <c r="PUX127" s="54"/>
      <c r="PUY127" s="54"/>
      <c r="PUZ127" s="54"/>
      <c r="PVA127" s="54"/>
      <c r="PVB127" s="54"/>
      <c r="PVC127" s="54"/>
      <c r="PVD127" s="54"/>
      <c r="PVE127" s="54"/>
      <c r="PVF127" s="54"/>
      <c r="PVG127" s="54"/>
      <c r="PVH127" s="54"/>
      <c r="PVI127" s="54"/>
      <c r="PVJ127" s="54"/>
      <c r="PVK127" s="54"/>
      <c r="PVL127" s="54"/>
      <c r="PVM127" s="54"/>
      <c r="PVN127" s="54"/>
      <c r="PVO127" s="54"/>
      <c r="PVP127" s="54"/>
      <c r="PVQ127" s="54"/>
      <c r="PVR127" s="54"/>
      <c r="PVS127" s="54"/>
      <c r="PVT127" s="54"/>
      <c r="PVU127" s="54"/>
      <c r="PVV127" s="54"/>
      <c r="PVW127" s="54"/>
      <c r="PVX127" s="54"/>
      <c r="PVY127" s="54"/>
      <c r="PVZ127" s="54"/>
      <c r="PWA127" s="54"/>
      <c r="PWB127" s="54"/>
      <c r="PWC127" s="54"/>
      <c r="PWD127" s="54"/>
      <c r="PWE127" s="54"/>
      <c r="PWF127" s="54"/>
      <c r="PWG127" s="54"/>
      <c r="PWH127" s="54"/>
      <c r="PWI127" s="54"/>
      <c r="PWJ127" s="54"/>
      <c r="PWK127" s="54"/>
      <c r="PWL127" s="54"/>
      <c r="PWM127" s="54"/>
      <c r="PWN127" s="54"/>
      <c r="PWO127" s="54"/>
      <c r="PWP127" s="54"/>
      <c r="PWQ127" s="54"/>
      <c r="PWR127" s="54"/>
      <c r="PWS127" s="54"/>
      <c r="PWT127" s="54"/>
      <c r="PWU127" s="54"/>
      <c r="PWV127" s="54"/>
      <c r="PWW127" s="54"/>
      <c r="PWX127" s="54"/>
      <c r="PWY127" s="54"/>
      <c r="PWZ127" s="54"/>
      <c r="PXA127" s="54"/>
      <c r="PXB127" s="54"/>
      <c r="PXC127" s="54"/>
      <c r="PXD127" s="54"/>
      <c r="PXE127" s="54"/>
      <c r="PXF127" s="54"/>
      <c r="PXG127" s="54"/>
      <c r="PXH127" s="54"/>
      <c r="PXI127" s="54"/>
      <c r="PXJ127" s="54"/>
      <c r="PXK127" s="54"/>
      <c r="PXL127" s="54"/>
      <c r="PXM127" s="54"/>
      <c r="PXN127" s="54"/>
      <c r="PXO127" s="54"/>
      <c r="PXP127" s="54"/>
      <c r="PXQ127" s="54"/>
      <c r="PXR127" s="54"/>
      <c r="PXS127" s="54"/>
      <c r="PXT127" s="54"/>
      <c r="PXU127" s="54"/>
      <c r="PXV127" s="54"/>
      <c r="PXW127" s="54"/>
      <c r="PXX127" s="54"/>
      <c r="PXY127" s="54"/>
      <c r="PXZ127" s="54"/>
      <c r="PYA127" s="54"/>
      <c r="PYB127" s="54"/>
      <c r="PYC127" s="54"/>
      <c r="PYD127" s="54"/>
      <c r="PYE127" s="54"/>
      <c r="PYF127" s="54"/>
      <c r="PYG127" s="54"/>
      <c r="PYH127" s="54"/>
      <c r="PYI127" s="54"/>
      <c r="PYJ127" s="54"/>
      <c r="PYK127" s="54"/>
      <c r="PYL127" s="54"/>
      <c r="PYM127" s="54"/>
      <c r="PYN127" s="54"/>
      <c r="PYO127" s="54"/>
      <c r="PYP127" s="54"/>
      <c r="PYQ127" s="54"/>
      <c r="PYR127" s="54"/>
      <c r="PYS127" s="54"/>
      <c r="PYT127" s="54"/>
      <c r="PYU127" s="54"/>
      <c r="PYV127" s="54"/>
      <c r="PYW127" s="54"/>
      <c r="PYX127" s="54"/>
      <c r="PYY127" s="54"/>
      <c r="PYZ127" s="54"/>
      <c r="PZA127" s="54"/>
      <c r="PZB127" s="54"/>
      <c r="PZC127" s="54"/>
      <c r="PZD127" s="54"/>
      <c r="PZE127" s="54"/>
      <c r="PZF127" s="54"/>
      <c r="PZG127" s="54"/>
      <c r="PZH127" s="54"/>
      <c r="PZI127" s="54"/>
      <c r="PZJ127" s="54"/>
      <c r="PZK127" s="54"/>
      <c r="PZL127" s="54"/>
      <c r="PZM127" s="54"/>
      <c r="PZN127" s="54"/>
      <c r="PZO127" s="54"/>
      <c r="PZP127" s="54"/>
      <c r="PZQ127" s="54"/>
      <c r="PZR127" s="54"/>
      <c r="PZS127" s="54"/>
      <c r="PZT127" s="54"/>
      <c r="PZU127" s="54"/>
      <c r="PZV127" s="54"/>
      <c r="PZW127" s="54"/>
      <c r="PZX127" s="54"/>
      <c r="PZY127" s="54"/>
      <c r="PZZ127" s="54"/>
      <c r="QAA127" s="54"/>
      <c r="QAB127" s="54"/>
      <c r="QAC127" s="54"/>
      <c r="QAD127" s="54"/>
      <c r="QAE127" s="54"/>
      <c r="QAF127" s="54"/>
      <c r="QAG127" s="54"/>
      <c r="QAH127" s="54"/>
      <c r="QAI127" s="54"/>
      <c r="QAJ127" s="54"/>
      <c r="QAK127" s="54"/>
      <c r="QAL127" s="54"/>
      <c r="QAM127" s="54"/>
      <c r="QAN127" s="54"/>
      <c r="QAO127" s="54"/>
      <c r="QAP127" s="54"/>
      <c r="QAQ127" s="54"/>
      <c r="QAR127" s="54"/>
      <c r="QAS127" s="54"/>
      <c r="QAT127" s="54"/>
      <c r="QAU127" s="54"/>
      <c r="QAV127" s="54"/>
      <c r="QAW127" s="54"/>
      <c r="QAX127" s="54"/>
      <c r="QAY127" s="54"/>
      <c r="QAZ127" s="54"/>
      <c r="QBA127" s="54"/>
      <c r="QBB127" s="54"/>
      <c r="QBC127" s="54"/>
      <c r="QBD127" s="54"/>
      <c r="QBE127" s="54"/>
      <c r="QBF127" s="54"/>
      <c r="QBG127" s="54"/>
      <c r="QBH127" s="54"/>
      <c r="QBI127" s="54"/>
      <c r="QBJ127" s="54"/>
      <c r="QBK127" s="54"/>
      <c r="QBL127" s="54"/>
      <c r="QBM127" s="54"/>
      <c r="QBN127" s="54"/>
      <c r="QBO127" s="54"/>
      <c r="QBP127" s="54"/>
      <c r="QBQ127" s="54"/>
      <c r="QBR127" s="54"/>
      <c r="QBS127" s="54"/>
      <c r="QBT127" s="54"/>
      <c r="QBU127" s="54"/>
      <c r="QBV127" s="54"/>
      <c r="QBW127" s="54"/>
      <c r="QBX127" s="54"/>
      <c r="QBY127" s="54"/>
      <c r="QBZ127" s="54"/>
      <c r="QCA127" s="54"/>
      <c r="QCB127" s="54"/>
      <c r="QCC127" s="54"/>
      <c r="QCD127" s="54"/>
      <c r="QCE127" s="54"/>
      <c r="QCF127" s="54"/>
      <c r="QCG127" s="54"/>
      <c r="QCH127" s="54"/>
      <c r="QCI127" s="54"/>
      <c r="QCJ127" s="54"/>
      <c r="QCK127" s="54"/>
      <c r="QCL127" s="54"/>
      <c r="QCM127" s="54"/>
      <c r="QCN127" s="54"/>
      <c r="QCO127" s="54"/>
      <c r="QCP127" s="54"/>
      <c r="QCQ127" s="54"/>
      <c r="QCR127" s="54"/>
      <c r="QCS127" s="54"/>
      <c r="QCT127" s="54"/>
      <c r="QCU127" s="54"/>
      <c r="QCV127" s="54"/>
      <c r="QCW127" s="54"/>
      <c r="QCX127" s="54"/>
      <c r="QCY127" s="54"/>
      <c r="QCZ127" s="54"/>
      <c r="QDA127" s="54"/>
      <c r="QDB127" s="54"/>
      <c r="QDC127" s="54"/>
      <c r="QDD127" s="54"/>
      <c r="QDE127" s="54"/>
      <c r="QDF127" s="54"/>
      <c r="QDG127" s="54"/>
      <c r="QDH127" s="54"/>
      <c r="QDI127" s="54"/>
      <c r="QDJ127" s="54"/>
      <c r="QDK127" s="54"/>
      <c r="QDL127" s="54"/>
      <c r="QDM127" s="54"/>
      <c r="QDN127" s="54"/>
      <c r="QDO127" s="54"/>
      <c r="QDP127" s="54"/>
      <c r="QDQ127" s="54"/>
      <c r="QDR127" s="54"/>
      <c r="QDS127" s="54"/>
      <c r="QDT127" s="54"/>
      <c r="QDU127" s="54"/>
      <c r="QDV127" s="54"/>
      <c r="QDW127" s="54"/>
      <c r="QDX127" s="54"/>
      <c r="QDY127" s="54"/>
      <c r="QDZ127" s="54"/>
      <c r="QEA127" s="54"/>
      <c r="QEB127" s="54"/>
      <c r="QEC127" s="54"/>
      <c r="QED127" s="54"/>
      <c r="QEE127" s="54"/>
      <c r="QEF127" s="54"/>
      <c r="QEG127" s="54"/>
      <c r="QEH127" s="54"/>
      <c r="QEI127" s="54"/>
      <c r="QEJ127" s="54"/>
      <c r="QEK127" s="54"/>
      <c r="QEL127" s="54"/>
      <c r="QEM127" s="54"/>
      <c r="QEN127" s="54"/>
      <c r="QEO127" s="54"/>
      <c r="QEP127" s="54"/>
      <c r="QEQ127" s="54"/>
      <c r="QER127" s="54"/>
      <c r="QES127" s="54"/>
      <c r="QET127" s="54"/>
      <c r="QEU127" s="54"/>
      <c r="QEV127" s="54"/>
      <c r="QEW127" s="54"/>
      <c r="QEX127" s="54"/>
      <c r="QEY127" s="54"/>
      <c r="QEZ127" s="54"/>
      <c r="QFA127" s="54"/>
      <c r="QFB127" s="54"/>
      <c r="QFC127" s="54"/>
      <c r="QFD127" s="54"/>
      <c r="QFE127" s="54"/>
      <c r="QFF127" s="54"/>
      <c r="QFG127" s="54"/>
      <c r="QFH127" s="54"/>
      <c r="QFI127" s="54"/>
      <c r="QFJ127" s="54"/>
      <c r="QFK127" s="54"/>
      <c r="QFL127" s="54"/>
      <c r="QFM127" s="54"/>
      <c r="QFN127" s="54"/>
      <c r="QFO127" s="54"/>
      <c r="QFP127" s="54"/>
      <c r="QFQ127" s="54"/>
      <c r="QFR127" s="54"/>
      <c r="QFS127" s="54"/>
      <c r="QFT127" s="54"/>
      <c r="QFU127" s="54"/>
      <c r="QFV127" s="54"/>
      <c r="QFW127" s="54"/>
      <c r="QFX127" s="54"/>
      <c r="QFY127" s="54"/>
      <c r="QFZ127" s="54"/>
      <c r="QGA127" s="54"/>
      <c r="QGB127" s="54"/>
      <c r="QGC127" s="54"/>
      <c r="QGD127" s="54"/>
      <c r="QGE127" s="54"/>
      <c r="QGF127" s="54"/>
      <c r="QGG127" s="54"/>
      <c r="QGH127" s="54"/>
      <c r="QGI127" s="54"/>
      <c r="QGJ127" s="54"/>
      <c r="QGK127" s="54"/>
      <c r="QGL127" s="54"/>
      <c r="QGM127" s="54"/>
      <c r="QGN127" s="54"/>
      <c r="QGO127" s="54"/>
      <c r="QGP127" s="54"/>
      <c r="QGQ127" s="54"/>
      <c r="QGR127" s="54"/>
      <c r="QGS127" s="54"/>
      <c r="QGT127" s="54"/>
      <c r="QGU127" s="54"/>
      <c r="QGV127" s="54"/>
      <c r="QGW127" s="54"/>
      <c r="QGX127" s="54"/>
      <c r="QGY127" s="54"/>
      <c r="QGZ127" s="54"/>
      <c r="QHA127" s="54"/>
      <c r="QHB127" s="54"/>
      <c r="QHC127" s="54"/>
      <c r="QHD127" s="54"/>
      <c r="QHE127" s="54"/>
      <c r="QHF127" s="54"/>
      <c r="QHG127" s="54"/>
      <c r="QHH127" s="54"/>
      <c r="QHI127" s="54"/>
      <c r="QHJ127" s="54"/>
      <c r="QHK127" s="54"/>
      <c r="QHL127" s="54"/>
      <c r="QHM127" s="54"/>
      <c r="QHN127" s="54"/>
      <c r="QHO127" s="54"/>
      <c r="QHP127" s="54"/>
      <c r="QHQ127" s="54"/>
      <c r="QHR127" s="54"/>
      <c r="QHS127" s="54"/>
      <c r="QHT127" s="54"/>
      <c r="QHU127" s="54"/>
      <c r="QHV127" s="54"/>
      <c r="QHW127" s="54"/>
      <c r="QHX127" s="54"/>
      <c r="QHY127" s="54"/>
      <c r="QHZ127" s="54"/>
      <c r="QIA127" s="54"/>
      <c r="QIB127" s="54"/>
      <c r="QIC127" s="54"/>
      <c r="QID127" s="54"/>
      <c r="QIE127" s="54"/>
      <c r="QIF127" s="54"/>
      <c r="QIG127" s="54"/>
      <c r="QIH127" s="54"/>
      <c r="QII127" s="54"/>
      <c r="QIJ127" s="54"/>
      <c r="QIK127" s="54"/>
      <c r="QIL127" s="54"/>
      <c r="QIM127" s="54"/>
      <c r="QIN127" s="54"/>
      <c r="QIO127" s="54"/>
      <c r="QIP127" s="54"/>
      <c r="QIQ127" s="54"/>
      <c r="QIR127" s="54"/>
      <c r="QIS127" s="54"/>
      <c r="QIT127" s="54"/>
      <c r="QIU127" s="54"/>
      <c r="QIV127" s="54"/>
      <c r="QIW127" s="54"/>
      <c r="QIX127" s="54"/>
      <c r="QIY127" s="54"/>
      <c r="QIZ127" s="54"/>
      <c r="QJA127" s="54"/>
      <c r="QJB127" s="54"/>
      <c r="QJC127" s="54"/>
      <c r="QJD127" s="54"/>
      <c r="QJE127" s="54"/>
      <c r="QJF127" s="54"/>
      <c r="QJG127" s="54"/>
      <c r="QJH127" s="54"/>
      <c r="QJI127" s="54"/>
      <c r="QJJ127" s="54"/>
      <c r="QJK127" s="54"/>
      <c r="QJL127" s="54"/>
      <c r="QJM127" s="54"/>
      <c r="QJN127" s="54"/>
      <c r="QJO127" s="54"/>
      <c r="QJP127" s="54"/>
      <c r="QJQ127" s="54"/>
      <c r="QJR127" s="54"/>
      <c r="QJS127" s="54"/>
      <c r="QJT127" s="54"/>
      <c r="QJU127" s="54"/>
      <c r="QJV127" s="54"/>
      <c r="QJW127" s="54"/>
      <c r="QJX127" s="54"/>
      <c r="QJY127" s="54"/>
      <c r="QJZ127" s="54"/>
      <c r="QKA127" s="54"/>
      <c r="QKB127" s="54"/>
      <c r="QKC127" s="54"/>
      <c r="QKD127" s="54"/>
      <c r="QKE127" s="54"/>
      <c r="QKF127" s="54"/>
      <c r="QKG127" s="54"/>
      <c r="QKH127" s="54"/>
      <c r="QKI127" s="54"/>
      <c r="QKJ127" s="54"/>
      <c r="QKK127" s="54"/>
      <c r="QKL127" s="54"/>
      <c r="QKM127" s="54"/>
      <c r="QKN127" s="54"/>
      <c r="QKO127" s="54"/>
      <c r="QKP127" s="54"/>
      <c r="QKQ127" s="54"/>
      <c r="QKR127" s="54"/>
      <c r="QKS127" s="54"/>
      <c r="QKT127" s="54"/>
      <c r="QKU127" s="54"/>
      <c r="QKV127" s="54"/>
      <c r="QKW127" s="54"/>
      <c r="QKX127" s="54"/>
      <c r="QKY127" s="54"/>
      <c r="QKZ127" s="54"/>
      <c r="QLA127" s="54"/>
      <c r="QLB127" s="54"/>
      <c r="QLC127" s="54"/>
      <c r="QLD127" s="54"/>
      <c r="QLE127" s="54"/>
      <c r="QLF127" s="54"/>
      <c r="QLG127" s="54"/>
      <c r="QLH127" s="54"/>
      <c r="QLI127" s="54"/>
      <c r="QLJ127" s="54"/>
      <c r="QLK127" s="54"/>
      <c r="QLL127" s="54"/>
      <c r="QLM127" s="54"/>
      <c r="QLN127" s="54"/>
      <c r="QLO127" s="54"/>
      <c r="QLP127" s="54"/>
      <c r="QLQ127" s="54"/>
      <c r="QLR127" s="54"/>
      <c r="QLS127" s="54"/>
      <c r="QLT127" s="54"/>
      <c r="QLU127" s="54"/>
      <c r="QLV127" s="54"/>
      <c r="QLW127" s="54"/>
      <c r="QLX127" s="54"/>
      <c r="QLY127" s="54"/>
      <c r="QLZ127" s="54"/>
      <c r="QMA127" s="54"/>
      <c r="QMB127" s="54"/>
      <c r="QMC127" s="54"/>
      <c r="QMD127" s="54"/>
      <c r="QME127" s="54"/>
      <c r="QMF127" s="54"/>
      <c r="QMG127" s="54"/>
      <c r="QMH127" s="54"/>
      <c r="QMI127" s="54"/>
      <c r="QMJ127" s="54"/>
      <c r="QMK127" s="54"/>
      <c r="QML127" s="54"/>
      <c r="QMM127" s="54"/>
      <c r="QMN127" s="54"/>
      <c r="QMO127" s="54"/>
      <c r="QMP127" s="54"/>
      <c r="QMQ127" s="54"/>
      <c r="QMR127" s="54"/>
      <c r="QMS127" s="54"/>
      <c r="QMT127" s="54"/>
      <c r="QMU127" s="54"/>
      <c r="QMV127" s="54"/>
      <c r="QMW127" s="54"/>
      <c r="QMX127" s="54"/>
      <c r="QMY127" s="54"/>
      <c r="QMZ127" s="54"/>
      <c r="QNA127" s="54"/>
      <c r="QNB127" s="54"/>
      <c r="QNC127" s="54"/>
      <c r="QND127" s="54"/>
      <c r="QNE127" s="54"/>
      <c r="QNF127" s="54"/>
      <c r="QNG127" s="54"/>
      <c r="QNH127" s="54"/>
      <c r="QNI127" s="54"/>
      <c r="QNJ127" s="54"/>
      <c r="QNK127" s="54"/>
      <c r="QNL127" s="54"/>
      <c r="QNM127" s="54"/>
      <c r="QNN127" s="54"/>
      <c r="QNO127" s="54"/>
      <c r="QNP127" s="54"/>
      <c r="QNQ127" s="54"/>
      <c r="QNR127" s="54"/>
      <c r="QNS127" s="54"/>
      <c r="QNT127" s="54"/>
      <c r="QNU127" s="54"/>
      <c r="QNV127" s="54"/>
      <c r="QNW127" s="54"/>
      <c r="QNX127" s="54"/>
      <c r="QNY127" s="54"/>
      <c r="QNZ127" s="54"/>
      <c r="QOA127" s="54"/>
      <c r="QOB127" s="54"/>
      <c r="QOC127" s="54"/>
      <c r="QOD127" s="54"/>
      <c r="QOE127" s="54"/>
      <c r="QOF127" s="54"/>
      <c r="QOG127" s="54"/>
      <c r="QOH127" s="54"/>
      <c r="QOI127" s="54"/>
      <c r="QOJ127" s="54"/>
      <c r="QOK127" s="54"/>
      <c r="QOL127" s="54"/>
      <c r="QOM127" s="54"/>
      <c r="QON127" s="54"/>
      <c r="QOO127" s="54"/>
      <c r="QOP127" s="54"/>
      <c r="QOQ127" s="54"/>
      <c r="QOR127" s="54"/>
      <c r="QOS127" s="54"/>
      <c r="QOT127" s="54"/>
      <c r="QOU127" s="54"/>
      <c r="QOV127" s="54"/>
      <c r="QOW127" s="54"/>
      <c r="QOX127" s="54"/>
      <c r="QOY127" s="54"/>
      <c r="QOZ127" s="54"/>
      <c r="QPA127" s="54"/>
      <c r="QPB127" s="54"/>
      <c r="QPC127" s="54"/>
      <c r="QPD127" s="54"/>
      <c r="QPE127" s="54"/>
      <c r="QPF127" s="54"/>
      <c r="QPG127" s="54"/>
      <c r="QPH127" s="54"/>
      <c r="QPI127" s="54"/>
      <c r="QPJ127" s="54"/>
      <c r="QPK127" s="54"/>
      <c r="QPL127" s="54"/>
      <c r="QPM127" s="54"/>
      <c r="QPN127" s="54"/>
      <c r="QPO127" s="54"/>
      <c r="QPP127" s="54"/>
      <c r="QPQ127" s="54"/>
      <c r="QPR127" s="54"/>
      <c r="QPS127" s="54"/>
      <c r="QPT127" s="54"/>
      <c r="QPU127" s="54"/>
      <c r="QPV127" s="54"/>
      <c r="QPW127" s="54"/>
      <c r="QPX127" s="54"/>
      <c r="QPY127" s="54"/>
      <c r="QPZ127" s="54"/>
      <c r="QQA127" s="54"/>
      <c r="QQB127" s="54"/>
      <c r="QQC127" s="54"/>
      <c r="QQD127" s="54"/>
      <c r="QQE127" s="54"/>
      <c r="QQF127" s="54"/>
      <c r="QQG127" s="54"/>
      <c r="QQH127" s="54"/>
      <c r="QQI127" s="54"/>
      <c r="QQJ127" s="54"/>
      <c r="QQK127" s="54"/>
      <c r="QQL127" s="54"/>
      <c r="QQM127" s="54"/>
      <c r="QQN127" s="54"/>
      <c r="QQO127" s="54"/>
      <c r="QQP127" s="54"/>
      <c r="QQQ127" s="54"/>
      <c r="QQR127" s="54"/>
      <c r="QQS127" s="54"/>
      <c r="QQT127" s="54"/>
      <c r="QQU127" s="54"/>
      <c r="QQV127" s="54"/>
      <c r="QQW127" s="54"/>
      <c r="QQX127" s="54"/>
      <c r="QQY127" s="54"/>
      <c r="QQZ127" s="54"/>
      <c r="QRA127" s="54"/>
      <c r="QRB127" s="54"/>
      <c r="QRC127" s="54"/>
      <c r="QRD127" s="54"/>
      <c r="QRE127" s="54"/>
      <c r="QRF127" s="54"/>
      <c r="QRG127" s="54"/>
      <c r="QRH127" s="54"/>
      <c r="QRI127" s="54"/>
      <c r="QRJ127" s="54"/>
      <c r="QRK127" s="54"/>
      <c r="QRL127" s="54"/>
      <c r="QRM127" s="54"/>
      <c r="QRN127" s="54"/>
      <c r="QRO127" s="54"/>
      <c r="QRP127" s="54"/>
      <c r="QRQ127" s="54"/>
      <c r="QRR127" s="54"/>
      <c r="QRS127" s="54"/>
      <c r="QRT127" s="54"/>
      <c r="QRU127" s="54"/>
      <c r="QRV127" s="54"/>
      <c r="QRW127" s="54"/>
      <c r="QRX127" s="54"/>
      <c r="QRY127" s="54"/>
      <c r="QRZ127" s="54"/>
      <c r="QSA127" s="54"/>
      <c r="QSB127" s="54"/>
      <c r="QSC127" s="54"/>
      <c r="QSD127" s="54"/>
      <c r="QSE127" s="54"/>
      <c r="QSF127" s="54"/>
      <c r="QSG127" s="54"/>
      <c r="QSH127" s="54"/>
      <c r="QSI127" s="54"/>
      <c r="QSJ127" s="54"/>
      <c r="QSK127" s="54"/>
      <c r="QSL127" s="54"/>
      <c r="QSM127" s="54"/>
      <c r="QSN127" s="54"/>
      <c r="QSO127" s="54"/>
      <c r="QSP127" s="54"/>
      <c r="QSQ127" s="54"/>
      <c r="QSR127" s="54"/>
      <c r="QSS127" s="54"/>
      <c r="QST127" s="54"/>
      <c r="QSU127" s="54"/>
      <c r="QSV127" s="54"/>
      <c r="QSW127" s="54"/>
      <c r="QSX127" s="54"/>
      <c r="QSY127" s="54"/>
      <c r="QSZ127" s="54"/>
      <c r="QTA127" s="54"/>
      <c r="QTB127" s="54"/>
      <c r="QTC127" s="54"/>
      <c r="QTD127" s="54"/>
      <c r="QTE127" s="54"/>
      <c r="QTF127" s="54"/>
      <c r="QTG127" s="54"/>
      <c r="QTH127" s="54"/>
      <c r="QTI127" s="54"/>
      <c r="QTJ127" s="54"/>
      <c r="QTK127" s="54"/>
      <c r="QTL127" s="54"/>
      <c r="QTM127" s="54"/>
      <c r="QTN127" s="54"/>
      <c r="QTO127" s="54"/>
      <c r="QTP127" s="54"/>
      <c r="QTQ127" s="54"/>
      <c r="QTR127" s="54"/>
      <c r="QTS127" s="54"/>
      <c r="QTT127" s="54"/>
      <c r="QTU127" s="54"/>
      <c r="QTV127" s="54"/>
      <c r="QTW127" s="54"/>
      <c r="QTX127" s="54"/>
      <c r="QTY127" s="54"/>
      <c r="QTZ127" s="54"/>
      <c r="QUA127" s="54"/>
      <c r="QUB127" s="54"/>
      <c r="QUC127" s="54"/>
      <c r="QUD127" s="54"/>
      <c r="QUE127" s="54"/>
      <c r="QUF127" s="54"/>
      <c r="QUG127" s="54"/>
      <c r="QUH127" s="54"/>
      <c r="QUI127" s="54"/>
      <c r="QUJ127" s="54"/>
      <c r="QUK127" s="54"/>
      <c r="QUL127" s="54"/>
      <c r="QUM127" s="54"/>
      <c r="QUN127" s="54"/>
      <c r="QUO127" s="54"/>
      <c r="QUP127" s="54"/>
      <c r="QUQ127" s="54"/>
      <c r="QUR127" s="54"/>
      <c r="QUS127" s="54"/>
      <c r="QUT127" s="54"/>
      <c r="QUU127" s="54"/>
      <c r="QUV127" s="54"/>
      <c r="QUW127" s="54"/>
      <c r="QUX127" s="54"/>
      <c r="QUY127" s="54"/>
      <c r="QUZ127" s="54"/>
      <c r="QVA127" s="54"/>
      <c r="QVB127" s="54"/>
      <c r="QVC127" s="54"/>
      <c r="QVD127" s="54"/>
      <c r="QVE127" s="54"/>
      <c r="QVF127" s="54"/>
      <c r="QVG127" s="54"/>
      <c r="QVH127" s="54"/>
      <c r="QVI127" s="54"/>
      <c r="QVJ127" s="54"/>
      <c r="QVK127" s="54"/>
      <c r="QVL127" s="54"/>
      <c r="QVM127" s="54"/>
      <c r="QVN127" s="54"/>
      <c r="QVO127" s="54"/>
      <c r="QVP127" s="54"/>
      <c r="QVQ127" s="54"/>
      <c r="QVR127" s="54"/>
      <c r="QVS127" s="54"/>
      <c r="QVT127" s="54"/>
      <c r="QVU127" s="54"/>
      <c r="QVV127" s="54"/>
      <c r="QVW127" s="54"/>
      <c r="QVX127" s="54"/>
      <c r="QVY127" s="54"/>
      <c r="QVZ127" s="54"/>
      <c r="QWA127" s="54"/>
      <c r="QWB127" s="54"/>
      <c r="QWC127" s="54"/>
      <c r="QWD127" s="54"/>
      <c r="QWE127" s="54"/>
      <c r="QWF127" s="54"/>
      <c r="QWG127" s="54"/>
      <c r="QWH127" s="54"/>
      <c r="QWI127" s="54"/>
      <c r="QWJ127" s="54"/>
      <c r="QWK127" s="54"/>
      <c r="QWL127" s="54"/>
      <c r="QWM127" s="54"/>
      <c r="QWN127" s="54"/>
      <c r="QWO127" s="54"/>
      <c r="QWP127" s="54"/>
      <c r="QWQ127" s="54"/>
      <c r="QWR127" s="54"/>
      <c r="QWS127" s="54"/>
      <c r="QWT127" s="54"/>
      <c r="QWU127" s="54"/>
      <c r="QWV127" s="54"/>
      <c r="QWW127" s="54"/>
      <c r="QWX127" s="54"/>
      <c r="QWY127" s="54"/>
      <c r="QWZ127" s="54"/>
      <c r="QXA127" s="54"/>
      <c r="QXB127" s="54"/>
      <c r="QXC127" s="54"/>
      <c r="QXD127" s="54"/>
      <c r="QXE127" s="54"/>
      <c r="QXF127" s="54"/>
      <c r="QXG127" s="54"/>
      <c r="QXH127" s="54"/>
      <c r="QXI127" s="54"/>
      <c r="QXJ127" s="54"/>
      <c r="QXK127" s="54"/>
      <c r="QXL127" s="54"/>
      <c r="QXM127" s="54"/>
      <c r="QXN127" s="54"/>
      <c r="QXO127" s="54"/>
      <c r="QXP127" s="54"/>
      <c r="QXQ127" s="54"/>
      <c r="QXR127" s="54"/>
      <c r="QXS127" s="54"/>
      <c r="QXT127" s="54"/>
      <c r="QXU127" s="54"/>
      <c r="QXV127" s="54"/>
      <c r="QXW127" s="54"/>
      <c r="QXX127" s="54"/>
      <c r="QXY127" s="54"/>
      <c r="QXZ127" s="54"/>
      <c r="QYA127" s="54"/>
      <c r="QYB127" s="54"/>
      <c r="QYC127" s="54"/>
      <c r="QYD127" s="54"/>
      <c r="QYE127" s="54"/>
      <c r="QYF127" s="54"/>
      <c r="QYG127" s="54"/>
      <c r="QYH127" s="54"/>
      <c r="QYI127" s="54"/>
      <c r="QYJ127" s="54"/>
      <c r="QYK127" s="54"/>
      <c r="QYL127" s="54"/>
      <c r="QYM127" s="54"/>
      <c r="QYN127" s="54"/>
      <c r="QYO127" s="54"/>
      <c r="QYP127" s="54"/>
      <c r="QYQ127" s="54"/>
      <c r="QYR127" s="54"/>
      <c r="QYS127" s="54"/>
      <c r="QYT127" s="54"/>
      <c r="QYU127" s="54"/>
      <c r="QYV127" s="54"/>
      <c r="QYW127" s="54"/>
      <c r="QYX127" s="54"/>
      <c r="QYY127" s="54"/>
      <c r="QYZ127" s="54"/>
      <c r="QZA127" s="54"/>
      <c r="QZB127" s="54"/>
      <c r="QZC127" s="54"/>
      <c r="QZD127" s="54"/>
      <c r="QZE127" s="54"/>
      <c r="QZF127" s="54"/>
      <c r="QZG127" s="54"/>
      <c r="QZH127" s="54"/>
      <c r="QZI127" s="54"/>
      <c r="QZJ127" s="54"/>
      <c r="QZK127" s="54"/>
      <c r="QZL127" s="54"/>
      <c r="QZM127" s="54"/>
      <c r="QZN127" s="54"/>
      <c r="QZO127" s="54"/>
      <c r="QZP127" s="54"/>
      <c r="QZQ127" s="54"/>
      <c r="QZR127" s="54"/>
      <c r="QZS127" s="54"/>
      <c r="QZT127" s="54"/>
      <c r="QZU127" s="54"/>
      <c r="QZV127" s="54"/>
      <c r="QZW127" s="54"/>
      <c r="QZX127" s="54"/>
      <c r="QZY127" s="54"/>
      <c r="QZZ127" s="54"/>
      <c r="RAA127" s="54"/>
      <c r="RAB127" s="54"/>
      <c r="RAC127" s="54"/>
      <c r="RAD127" s="54"/>
      <c r="RAE127" s="54"/>
      <c r="RAF127" s="54"/>
      <c r="RAG127" s="54"/>
      <c r="RAH127" s="54"/>
      <c r="RAI127" s="54"/>
      <c r="RAJ127" s="54"/>
      <c r="RAK127" s="54"/>
      <c r="RAL127" s="54"/>
      <c r="RAM127" s="54"/>
      <c r="RAN127" s="54"/>
      <c r="RAO127" s="54"/>
      <c r="RAP127" s="54"/>
      <c r="RAQ127" s="54"/>
      <c r="RAR127" s="54"/>
      <c r="RAS127" s="54"/>
      <c r="RAT127" s="54"/>
      <c r="RAU127" s="54"/>
      <c r="RAV127" s="54"/>
      <c r="RAW127" s="54"/>
      <c r="RAX127" s="54"/>
      <c r="RAY127" s="54"/>
      <c r="RAZ127" s="54"/>
      <c r="RBA127" s="54"/>
      <c r="RBB127" s="54"/>
      <c r="RBC127" s="54"/>
      <c r="RBD127" s="54"/>
      <c r="RBE127" s="54"/>
      <c r="RBF127" s="54"/>
      <c r="RBG127" s="54"/>
      <c r="RBH127" s="54"/>
      <c r="RBI127" s="54"/>
      <c r="RBJ127" s="54"/>
      <c r="RBK127" s="54"/>
      <c r="RBL127" s="54"/>
      <c r="RBM127" s="54"/>
      <c r="RBN127" s="54"/>
      <c r="RBO127" s="54"/>
      <c r="RBP127" s="54"/>
      <c r="RBQ127" s="54"/>
      <c r="RBR127" s="54"/>
      <c r="RBS127" s="54"/>
      <c r="RBT127" s="54"/>
      <c r="RBU127" s="54"/>
      <c r="RBV127" s="54"/>
      <c r="RBW127" s="54"/>
      <c r="RBX127" s="54"/>
      <c r="RBY127" s="54"/>
      <c r="RBZ127" s="54"/>
      <c r="RCA127" s="54"/>
      <c r="RCB127" s="54"/>
      <c r="RCC127" s="54"/>
      <c r="RCD127" s="54"/>
      <c r="RCE127" s="54"/>
      <c r="RCF127" s="54"/>
      <c r="RCG127" s="54"/>
      <c r="RCH127" s="54"/>
      <c r="RCI127" s="54"/>
      <c r="RCJ127" s="54"/>
      <c r="RCK127" s="54"/>
      <c r="RCL127" s="54"/>
      <c r="RCM127" s="54"/>
      <c r="RCN127" s="54"/>
      <c r="RCO127" s="54"/>
      <c r="RCP127" s="54"/>
      <c r="RCQ127" s="54"/>
      <c r="RCR127" s="54"/>
      <c r="RCS127" s="54"/>
      <c r="RCT127" s="54"/>
      <c r="RCU127" s="54"/>
      <c r="RCV127" s="54"/>
      <c r="RCW127" s="54"/>
      <c r="RCX127" s="54"/>
      <c r="RCY127" s="54"/>
      <c r="RCZ127" s="54"/>
      <c r="RDA127" s="54"/>
      <c r="RDB127" s="54"/>
      <c r="RDC127" s="54"/>
      <c r="RDD127" s="54"/>
      <c r="RDE127" s="54"/>
      <c r="RDF127" s="54"/>
      <c r="RDG127" s="54"/>
      <c r="RDH127" s="54"/>
      <c r="RDI127" s="54"/>
      <c r="RDJ127" s="54"/>
      <c r="RDK127" s="54"/>
      <c r="RDL127" s="54"/>
      <c r="RDM127" s="54"/>
      <c r="RDN127" s="54"/>
      <c r="RDO127" s="54"/>
      <c r="RDP127" s="54"/>
      <c r="RDQ127" s="54"/>
      <c r="RDR127" s="54"/>
      <c r="RDS127" s="54"/>
      <c r="RDT127" s="54"/>
      <c r="RDU127" s="54"/>
      <c r="RDV127" s="54"/>
      <c r="RDW127" s="54"/>
      <c r="RDX127" s="54"/>
      <c r="RDY127" s="54"/>
      <c r="RDZ127" s="54"/>
      <c r="REA127" s="54"/>
      <c r="REB127" s="54"/>
      <c r="REC127" s="54"/>
      <c r="RED127" s="54"/>
      <c r="REE127" s="54"/>
      <c r="REF127" s="54"/>
      <c r="REG127" s="54"/>
      <c r="REH127" s="54"/>
      <c r="REI127" s="54"/>
      <c r="REJ127" s="54"/>
      <c r="REK127" s="54"/>
      <c r="REL127" s="54"/>
      <c r="REM127" s="54"/>
      <c r="REN127" s="54"/>
      <c r="REO127" s="54"/>
      <c r="REP127" s="54"/>
      <c r="REQ127" s="54"/>
      <c r="RER127" s="54"/>
      <c r="RES127" s="54"/>
      <c r="RET127" s="54"/>
      <c r="REU127" s="54"/>
      <c r="REV127" s="54"/>
      <c r="REW127" s="54"/>
      <c r="REX127" s="54"/>
      <c r="REY127" s="54"/>
      <c r="REZ127" s="54"/>
      <c r="RFA127" s="54"/>
      <c r="RFB127" s="54"/>
      <c r="RFC127" s="54"/>
      <c r="RFD127" s="54"/>
      <c r="RFE127" s="54"/>
      <c r="RFF127" s="54"/>
      <c r="RFG127" s="54"/>
      <c r="RFH127" s="54"/>
      <c r="RFI127" s="54"/>
      <c r="RFJ127" s="54"/>
      <c r="RFK127" s="54"/>
      <c r="RFL127" s="54"/>
      <c r="RFM127" s="54"/>
      <c r="RFN127" s="54"/>
      <c r="RFO127" s="54"/>
      <c r="RFP127" s="54"/>
      <c r="RFQ127" s="54"/>
      <c r="RFR127" s="54"/>
      <c r="RFS127" s="54"/>
      <c r="RFT127" s="54"/>
      <c r="RFU127" s="54"/>
      <c r="RFV127" s="54"/>
      <c r="RFW127" s="54"/>
      <c r="RFX127" s="54"/>
      <c r="RFY127" s="54"/>
      <c r="RFZ127" s="54"/>
      <c r="RGA127" s="54"/>
      <c r="RGB127" s="54"/>
      <c r="RGC127" s="54"/>
      <c r="RGD127" s="54"/>
      <c r="RGE127" s="54"/>
      <c r="RGF127" s="54"/>
      <c r="RGG127" s="54"/>
      <c r="RGH127" s="54"/>
      <c r="RGI127" s="54"/>
      <c r="RGJ127" s="54"/>
      <c r="RGK127" s="54"/>
      <c r="RGL127" s="54"/>
      <c r="RGM127" s="54"/>
      <c r="RGN127" s="54"/>
      <c r="RGO127" s="54"/>
      <c r="RGP127" s="54"/>
      <c r="RGQ127" s="54"/>
      <c r="RGR127" s="54"/>
      <c r="RGS127" s="54"/>
      <c r="RGT127" s="54"/>
      <c r="RGU127" s="54"/>
      <c r="RGV127" s="54"/>
      <c r="RGW127" s="54"/>
      <c r="RGX127" s="54"/>
      <c r="RGY127" s="54"/>
      <c r="RGZ127" s="54"/>
      <c r="RHA127" s="54"/>
      <c r="RHB127" s="54"/>
      <c r="RHC127" s="54"/>
      <c r="RHD127" s="54"/>
      <c r="RHE127" s="54"/>
      <c r="RHF127" s="54"/>
      <c r="RHG127" s="54"/>
      <c r="RHH127" s="54"/>
      <c r="RHI127" s="54"/>
      <c r="RHJ127" s="54"/>
      <c r="RHK127" s="54"/>
      <c r="RHL127" s="54"/>
      <c r="RHM127" s="54"/>
      <c r="RHN127" s="54"/>
      <c r="RHO127" s="54"/>
      <c r="RHP127" s="54"/>
      <c r="RHQ127" s="54"/>
      <c r="RHR127" s="54"/>
      <c r="RHS127" s="54"/>
      <c r="RHT127" s="54"/>
      <c r="RHU127" s="54"/>
      <c r="RHV127" s="54"/>
      <c r="RHW127" s="54"/>
      <c r="RHX127" s="54"/>
      <c r="RHY127" s="54"/>
      <c r="RHZ127" s="54"/>
      <c r="RIA127" s="54"/>
      <c r="RIB127" s="54"/>
      <c r="RIC127" s="54"/>
      <c r="RID127" s="54"/>
      <c r="RIE127" s="54"/>
      <c r="RIF127" s="54"/>
      <c r="RIG127" s="54"/>
      <c r="RIH127" s="54"/>
      <c r="RII127" s="54"/>
      <c r="RIJ127" s="54"/>
      <c r="RIK127" s="54"/>
      <c r="RIL127" s="54"/>
      <c r="RIM127" s="54"/>
      <c r="RIN127" s="54"/>
      <c r="RIO127" s="54"/>
      <c r="RIP127" s="54"/>
      <c r="RIQ127" s="54"/>
      <c r="RIR127" s="54"/>
      <c r="RIS127" s="54"/>
      <c r="RIT127" s="54"/>
      <c r="RIU127" s="54"/>
      <c r="RIV127" s="54"/>
      <c r="RIW127" s="54"/>
      <c r="RIX127" s="54"/>
      <c r="RIY127" s="54"/>
      <c r="RIZ127" s="54"/>
      <c r="RJA127" s="54"/>
      <c r="RJB127" s="54"/>
      <c r="RJC127" s="54"/>
      <c r="RJD127" s="54"/>
      <c r="RJE127" s="54"/>
      <c r="RJF127" s="54"/>
      <c r="RJG127" s="54"/>
      <c r="RJH127" s="54"/>
      <c r="RJI127" s="54"/>
      <c r="RJJ127" s="54"/>
      <c r="RJK127" s="54"/>
      <c r="RJL127" s="54"/>
      <c r="RJM127" s="54"/>
      <c r="RJN127" s="54"/>
      <c r="RJO127" s="54"/>
      <c r="RJP127" s="54"/>
      <c r="RJQ127" s="54"/>
      <c r="RJR127" s="54"/>
      <c r="RJS127" s="54"/>
      <c r="RJT127" s="54"/>
      <c r="RJU127" s="54"/>
      <c r="RJV127" s="54"/>
      <c r="RJW127" s="54"/>
      <c r="RJX127" s="54"/>
      <c r="RJY127" s="54"/>
      <c r="RJZ127" s="54"/>
      <c r="RKA127" s="54"/>
      <c r="RKB127" s="54"/>
      <c r="RKC127" s="54"/>
      <c r="RKD127" s="54"/>
      <c r="RKE127" s="54"/>
      <c r="RKF127" s="54"/>
      <c r="RKG127" s="54"/>
      <c r="RKH127" s="54"/>
      <c r="RKI127" s="54"/>
      <c r="RKJ127" s="54"/>
      <c r="RKK127" s="54"/>
      <c r="RKL127" s="54"/>
      <c r="RKM127" s="54"/>
      <c r="RKN127" s="54"/>
      <c r="RKO127" s="54"/>
      <c r="RKP127" s="54"/>
      <c r="RKQ127" s="54"/>
      <c r="RKR127" s="54"/>
      <c r="RKS127" s="54"/>
      <c r="RKT127" s="54"/>
      <c r="RKU127" s="54"/>
      <c r="RKV127" s="54"/>
      <c r="RKW127" s="54"/>
      <c r="RKX127" s="54"/>
      <c r="RKY127" s="54"/>
      <c r="RKZ127" s="54"/>
      <c r="RLA127" s="54"/>
      <c r="RLB127" s="54"/>
      <c r="RLC127" s="54"/>
      <c r="RLD127" s="54"/>
      <c r="RLE127" s="54"/>
      <c r="RLF127" s="54"/>
      <c r="RLG127" s="54"/>
      <c r="RLH127" s="54"/>
      <c r="RLI127" s="54"/>
      <c r="RLJ127" s="54"/>
      <c r="RLK127" s="54"/>
      <c r="RLL127" s="54"/>
      <c r="RLM127" s="54"/>
      <c r="RLN127" s="54"/>
      <c r="RLO127" s="54"/>
      <c r="RLP127" s="54"/>
      <c r="RLQ127" s="54"/>
      <c r="RLR127" s="54"/>
      <c r="RLS127" s="54"/>
      <c r="RLT127" s="54"/>
      <c r="RLU127" s="54"/>
      <c r="RLV127" s="54"/>
      <c r="RLW127" s="54"/>
      <c r="RLX127" s="54"/>
      <c r="RLY127" s="54"/>
      <c r="RLZ127" s="54"/>
      <c r="RMA127" s="54"/>
      <c r="RMB127" s="54"/>
      <c r="RMC127" s="54"/>
      <c r="RMD127" s="54"/>
      <c r="RME127" s="54"/>
      <c r="RMF127" s="54"/>
      <c r="RMG127" s="54"/>
      <c r="RMH127" s="54"/>
      <c r="RMI127" s="54"/>
      <c r="RMJ127" s="54"/>
      <c r="RMK127" s="54"/>
      <c r="RML127" s="54"/>
      <c r="RMM127" s="54"/>
      <c r="RMN127" s="54"/>
      <c r="RMO127" s="54"/>
      <c r="RMP127" s="54"/>
      <c r="RMQ127" s="54"/>
      <c r="RMR127" s="54"/>
      <c r="RMS127" s="54"/>
      <c r="RMT127" s="54"/>
      <c r="RMU127" s="54"/>
      <c r="RMV127" s="54"/>
      <c r="RMW127" s="54"/>
      <c r="RMX127" s="54"/>
      <c r="RMY127" s="54"/>
      <c r="RMZ127" s="54"/>
      <c r="RNA127" s="54"/>
      <c r="RNB127" s="54"/>
      <c r="RNC127" s="54"/>
      <c r="RND127" s="54"/>
      <c r="RNE127" s="54"/>
      <c r="RNF127" s="54"/>
      <c r="RNG127" s="54"/>
      <c r="RNH127" s="54"/>
      <c r="RNI127" s="54"/>
      <c r="RNJ127" s="54"/>
      <c r="RNK127" s="54"/>
      <c r="RNL127" s="54"/>
      <c r="RNM127" s="54"/>
      <c r="RNN127" s="54"/>
      <c r="RNO127" s="54"/>
      <c r="RNP127" s="54"/>
      <c r="RNQ127" s="54"/>
      <c r="RNR127" s="54"/>
      <c r="RNS127" s="54"/>
      <c r="RNT127" s="54"/>
      <c r="RNU127" s="54"/>
      <c r="RNV127" s="54"/>
      <c r="RNW127" s="54"/>
      <c r="RNX127" s="54"/>
      <c r="RNY127" s="54"/>
      <c r="RNZ127" s="54"/>
      <c r="ROA127" s="54"/>
      <c r="ROB127" s="54"/>
      <c r="ROC127" s="54"/>
      <c r="ROD127" s="54"/>
      <c r="ROE127" s="54"/>
      <c r="ROF127" s="54"/>
      <c r="ROG127" s="54"/>
      <c r="ROH127" s="54"/>
      <c r="ROI127" s="54"/>
      <c r="ROJ127" s="54"/>
      <c r="ROK127" s="54"/>
      <c r="ROL127" s="54"/>
      <c r="ROM127" s="54"/>
      <c r="RON127" s="54"/>
      <c r="ROO127" s="54"/>
      <c r="ROP127" s="54"/>
      <c r="ROQ127" s="54"/>
      <c r="ROR127" s="54"/>
      <c r="ROS127" s="54"/>
      <c r="ROT127" s="54"/>
      <c r="ROU127" s="54"/>
      <c r="ROV127" s="54"/>
      <c r="ROW127" s="54"/>
      <c r="ROX127" s="54"/>
      <c r="ROY127" s="54"/>
      <c r="ROZ127" s="54"/>
      <c r="RPA127" s="54"/>
      <c r="RPB127" s="54"/>
      <c r="RPC127" s="54"/>
      <c r="RPD127" s="54"/>
      <c r="RPE127" s="54"/>
      <c r="RPF127" s="54"/>
      <c r="RPG127" s="54"/>
      <c r="RPH127" s="54"/>
      <c r="RPI127" s="54"/>
      <c r="RPJ127" s="54"/>
      <c r="RPK127" s="54"/>
      <c r="RPL127" s="54"/>
      <c r="RPM127" s="54"/>
      <c r="RPN127" s="54"/>
      <c r="RPO127" s="54"/>
      <c r="RPP127" s="54"/>
      <c r="RPQ127" s="54"/>
      <c r="RPR127" s="54"/>
      <c r="RPS127" s="54"/>
      <c r="RPT127" s="54"/>
      <c r="RPU127" s="54"/>
      <c r="RPV127" s="54"/>
      <c r="RPW127" s="54"/>
      <c r="RPX127" s="54"/>
      <c r="RPY127" s="54"/>
      <c r="RPZ127" s="54"/>
      <c r="RQA127" s="54"/>
      <c r="RQB127" s="54"/>
      <c r="RQC127" s="54"/>
      <c r="RQD127" s="54"/>
      <c r="RQE127" s="54"/>
      <c r="RQF127" s="54"/>
      <c r="RQG127" s="54"/>
      <c r="RQH127" s="54"/>
      <c r="RQI127" s="54"/>
      <c r="RQJ127" s="54"/>
      <c r="RQK127" s="54"/>
      <c r="RQL127" s="54"/>
      <c r="RQM127" s="54"/>
      <c r="RQN127" s="54"/>
      <c r="RQO127" s="54"/>
      <c r="RQP127" s="54"/>
      <c r="RQQ127" s="54"/>
      <c r="RQR127" s="54"/>
      <c r="RQS127" s="54"/>
      <c r="RQT127" s="54"/>
      <c r="RQU127" s="54"/>
      <c r="RQV127" s="54"/>
      <c r="RQW127" s="54"/>
      <c r="RQX127" s="54"/>
      <c r="RQY127" s="54"/>
      <c r="RQZ127" s="54"/>
      <c r="RRA127" s="54"/>
      <c r="RRB127" s="54"/>
      <c r="RRC127" s="54"/>
      <c r="RRD127" s="54"/>
      <c r="RRE127" s="54"/>
      <c r="RRF127" s="54"/>
      <c r="RRG127" s="54"/>
      <c r="RRH127" s="54"/>
      <c r="RRI127" s="54"/>
      <c r="RRJ127" s="54"/>
      <c r="RRK127" s="54"/>
      <c r="RRL127" s="54"/>
      <c r="RRM127" s="54"/>
      <c r="RRN127" s="54"/>
      <c r="RRO127" s="54"/>
      <c r="RRP127" s="54"/>
      <c r="RRQ127" s="54"/>
      <c r="RRR127" s="54"/>
      <c r="RRS127" s="54"/>
      <c r="RRT127" s="54"/>
      <c r="RRU127" s="54"/>
      <c r="RRV127" s="54"/>
      <c r="RRW127" s="54"/>
      <c r="RRX127" s="54"/>
      <c r="RRY127" s="54"/>
      <c r="RRZ127" s="54"/>
      <c r="RSA127" s="54"/>
      <c r="RSB127" s="54"/>
      <c r="RSC127" s="54"/>
      <c r="RSD127" s="54"/>
      <c r="RSE127" s="54"/>
      <c r="RSF127" s="54"/>
      <c r="RSG127" s="54"/>
      <c r="RSH127" s="54"/>
      <c r="RSI127" s="54"/>
      <c r="RSJ127" s="54"/>
      <c r="RSK127" s="54"/>
      <c r="RSL127" s="54"/>
      <c r="RSM127" s="54"/>
      <c r="RSN127" s="54"/>
      <c r="RSO127" s="54"/>
      <c r="RSP127" s="54"/>
      <c r="RSQ127" s="54"/>
      <c r="RSR127" s="54"/>
      <c r="RSS127" s="54"/>
      <c r="RST127" s="54"/>
      <c r="RSU127" s="54"/>
      <c r="RSV127" s="54"/>
      <c r="RSW127" s="54"/>
      <c r="RSX127" s="54"/>
      <c r="RSY127" s="54"/>
      <c r="RSZ127" s="54"/>
      <c r="RTA127" s="54"/>
      <c r="RTB127" s="54"/>
      <c r="RTC127" s="54"/>
      <c r="RTD127" s="54"/>
      <c r="RTE127" s="54"/>
      <c r="RTF127" s="54"/>
      <c r="RTG127" s="54"/>
      <c r="RTH127" s="54"/>
      <c r="RTI127" s="54"/>
      <c r="RTJ127" s="54"/>
      <c r="RTK127" s="54"/>
      <c r="RTL127" s="54"/>
      <c r="RTM127" s="54"/>
      <c r="RTN127" s="54"/>
      <c r="RTO127" s="54"/>
      <c r="RTP127" s="54"/>
      <c r="RTQ127" s="54"/>
      <c r="RTR127" s="54"/>
      <c r="RTS127" s="54"/>
      <c r="RTT127" s="54"/>
      <c r="RTU127" s="54"/>
      <c r="RTV127" s="54"/>
      <c r="RTW127" s="54"/>
      <c r="RTX127" s="54"/>
      <c r="RTY127" s="54"/>
      <c r="RTZ127" s="54"/>
      <c r="RUA127" s="54"/>
      <c r="RUB127" s="54"/>
      <c r="RUC127" s="54"/>
      <c r="RUD127" s="54"/>
      <c r="RUE127" s="54"/>
      <c r="RUF127" s="54"/>
      <c r="RUG127" s="54"/>
      <c r="RUH127" s="54"/>
      <c r="RUI127" s="54"/>
      <c r="RUJ127" s="54"/>
      <c r="RUK127" s="54"/>
      <c r="RUL127" s="54"/>
      <c r="RUM127" s="54"/>
      <c r="RUN127" s="54"/>
      <c r="RUO127" s="54"/>
      <c r="RUP127" s="54"/>
      <c r="RUQ127" s="54"/>
      <c r="RUR127" s="54"/>
      <c r="RUS127" s="54"/>
      <c r="RUT127" s="54"/>
      <c r="RUU127" s="54"/>
      <c r="RUV127" s="54"/>
      <c r="RUW127" s="54"/>
      <c r="RUX127" s="54"/>
      <c r="RUY127" s="54"/>
      <c r="RUZ127" s="54"/>
      <c r="RVA127" s="54"/>
      <c r="RVB127" s="54"/>
      <c r="RVC127" s="54"/>
      <c r="RVD127" s="54"/>
      <c r="RVE127" s="54"/>
      <c r="RVF127" s="54"/>
      <c r="RVG127" s="54"/>
      <c r="RVH127" s="54"/>
      <c r="RVI127" s="54"/>
      <c r="RVJ127" s="54"/>
      <c r="RVK127" s="54"/>
      <c r="RVL127" s="54"/>
      <c r="RVM127" s="54"/>
      <c r="RVN127" s="54"/>
      <c r="RVO127" s="54"/>
      <c r="RVP127" s="54"/>
      <c r="RVQ127" s="54"/>
      <c r="RVR127" s="54"/>
      <c r="RVS127" s="54"/>
      <c r="RVT127" s="54"/>
      <c r="RVU127" s="54"/>
      <c r="RVV127" s="54"/>
      <c r="RVW127" s="54"/>
      <c r="RVX127" s="54"/>
      <c r="RVY127" s="54"/>
      <c r="RVZ127" s="54"/>
      <c r="RWA127" s="54"/>
      <c r="RWB127" s="54"/>
      <c r="RWC127" s="54"/>
      <c r="RWD127" s="54"/>
      <c r="RWE127" s="54"/>
      <c r="RWF127" s="54"/>
      <c r="RWG127" s="54"/>
      <c r="RWH127" s="54"/>
      <c r="RWI127" s="54"/>
      <c r="RWJ127" s="54"/>
      <c r="RWK127" s="54"/>
      <c r="RWL127" s="54"/>
      <c r="RWM127" s="54"/>
      <c r="RWN127" s="54"/>
      <c r="RWO127" s="54"/>
      <c r="RWP127" s="54"/>
      <c r="RWQ127" s="54"/>
      <c r="RWR127" s="54"/>
      <c r="RWS127" s="54"/>
      <c r="RWT127" s="54"/>
      <c r="RWU127" s="54"/>
      <c r="RWV127" s="54"/>
      <c r="RWW127" s="54"/>
      <c r="RWX127" s="54"/>
      <c r="RWY127" s="54"/>
      <c r="RWZ127" s="54"/>
      <c r="RXA127" s="54"/>
      <c r="RXB127" s="54"/>
      <c r="RXC127" s="54"/>
      <c r="RXD127" s="54"/>
      <c r="RXE127" s="54"/>
      <c r="RXF127" s="54"/>
      <c r="RXG127" s="54"/>
      <c r="RXH127" s="54"/>
      <c r="RXI127" s="54"/>
      <c r="RXJ127" s="54"/>
      <c r="RXK127" s="54"/>
      <c r="RXL127" s="54"/>
      <c r="RXM127" s="54"/>
      <c r="RXN127" s="54"/>
      <c r="RXO127" s="54"/>
      <c r="RXP127" s="54"/>
      <c r="RXQ127" s="54"/>
      <c r="RXR127" s="54"/>
      <c r="RXS127" s="54"/>
      <c r="RXT127" s="54"/>
      <c r="RXU127" s="54"/>
      <c r="RXV127" s="54"/>
      <c r="RXW127" s="54"/>
      <c r="RXX127" s="54"/>
      <c r="RXY127" s="54"/>
      <c r="RXZ127" s="54"/>
      <c r="RYA127" s="54"/>
      <c r="RYB127" s="54"/>
      <c r="RYC127" s="54"/>
      <c r="RYD127" s="54"/>
      <c r="RYE127" s="54"/>
      <c r="RYF127" s="54"/>
      <c r="RYG127" s="54"/>
      <c r="RYH127" s="54"/>
      <c r="RYI127" s="54"/>
      <c r="RYJ127" s="54"/>
      <c r="RYK127" s="54"/>
      <c r="RYL127" s="54"/>
      <c r="RYM127" s="54"/>
      <c r="RYN127" s="54"/>
      <c r="RYO127" s="54"/>
      <c r="RYP127" s="54"/>
      <c r="RYQ127" s="54"/>
      <c r="RYR127" s="54"/>
      <c r="RYS127" s="54"/>
      <c r="RYT127" s="54"/>
      <c r="RYU127" s="54"/>
      <c r="RYV127" s="54"/>
      <c r="RYW127" s="54"/>
      <c r="RYX127" s="54"/>
      <c r="RYY127" s="54"/>
      <c r="RYZ127" s="54"/>
      <c r="RZA127" s="54"/>
      <c r="RZB127" s="54"/>
      <c r="RZC127" s="54"/>
      <c r="RZD127" s="54"/>
      <c r="RZE127" s="54"/>
      <c r="RZF127" s="54"/>
      <c r="RZG127" s="54"/>
      <c r="RZH127" s="54"/>
      <c r="RZI127" s="54"/>
      <c r="RZJ127" s="54"/>
      <c r="RZK127" s="54"/>
      <c r="RZL127" s="54"/>
      <c r="RZM127" s="54"/>
      <c r="RZN127" s="54"/>
      <c r="RZO127" s="54"/>
      <c r="RZP127" s="54"/>
      <c r="RZQ127" s="54"/>
      <c r="RZR127" s="54"/>
      <c r="RZS127" s="54"/>
      <c r="RZT127" s="54"/>
      <c r="RZU127" s="54"/>
      <c r="RZV127" s="54"/>
      <c r="RZW127" s="54"/>
      <c r="RZX127" s="54"/>
      <c r="RZY127" s="54"/>
      <c r="RZZ127" s="54"/>
      <c r="SAA127" s="54"/>
      <c r="SAB127" s="54"/>
      <c r="SAC127" s="54"/>
      <c r="SAD127" s="54"/>
      <c r="SAE127" s="54"/>
      <c r="SAF127" s="54"/>
      <c r="SAG127" s="54"/>
      <c r="SAH127" s="54"/>
      <c r="SAI127" s="54"/>
      <c r="SAJ127" s="54"/>
      <c r="SAK127" s="54"/>
      <c r="SAL127" s="54"/>
      <c r="SAM127" s="54"/>
      <c r="SAN127" s="54"/>
      <c r="SAO127" s="54"/>
      <c r="SAP127" s="54"/>
      <c r="SAQ127" s="54"/>
      <c r="SAR127" s="54"/>
      <c r="SAS127" s="54"/>
      <c r="SAT127" s="54"/>
      <c r="SAU127" s="54"/>
      <c r="SAV127" s="54"/>
      <c r="SAW127" s="54"/>
      <c r="SAX127" s="54"/>
      <c r="SAY127" s="54"/>
      <c r="SAZ127" s="54"/>
      <c r="SBA127" s="54"/>
      <c r="SBB127" s="54"/>
      <c r="SBC127" s="54"/>
      <c r="SBD127" s="54"/>
      <c r="SBE127" s="54"/>
      <c r="SBF127" s="54"/>
      <c r="SBG127" s="54"/>
      <c r="SBH127" s="54"/>
      <c r="SBI127" s="54"/>
      <c r="SBJ127" s="54"/>
      <c r="SBK127" s="54"/>
      <c r="SBL127" s="54"/>
      <c r="SBM127" s="54"/>
      <c r="SBN127" s="54"/>
      <c r="SBO127" s="54"/>
      <c r="SBP127" s="54"/>
      <c r="SBQ127" s="54"/>
      <c r="SBR127" s="54"/>
      <c r="SBS127" s="54"/>
      <c r="SBT127" s="54"/>
      <c r="SBU127" s="54"/>
      <c r="SBV127" s="54"/>
      <c r="SBW127" s="54"/>
      <c r="SBX127" s="54"/>
      <c r="SBY127" s="54"/>
      <c r="SBZ127" s="54"/>
      <c r="SCA127" s="54"/>
      <c r="SCB127" s="54"/>
      <c r="SCC127" s="54"/>
      <c r="SCD127" s="54"/>
      <c r="SCE127" s="54"/>
      <c r="SCF127" s="54"/>
      <c r="SCG127" s="54"/>
      <c r="SCH127" s="54"/>
      <c r="SCI127" s="54"/>
      <c r="SCJ127" s="54"/>
      <c r="SCK127" s="54"/>
      <c r="SCL127" s="54"/>
      <c r="SCM127" s="54"/>
      <c r="SCN127" s="54"/>
      <c r="SCO127" s="54"/>
      <c r="SCP127" s="54"/>
      <c r="SCQ127" s="54"/>
      <c r="SCR127" s="54"/>
      <c r="SCS127" s="54"/>
      <c r="SCT127" s="54"/>
      <c r="SCU127" s="54"/>
      <c r="SCV127" s="54"/>
      <c r="SCW127" s="54"/>
      <c r="SCX127" s="54"/>
      <c r="SCY127" s="54"/>
      <c r="SCZ127" s="54"/>
      <c r="SDA127" s="54"/>
      <c r="SDB127" s="54"/>
      <c r="SDC127" s="54"/>
      <c r="SDD127" s="54"/>
      <c r="SDE127" s="54"/>
      <c r="SDF127" s="54"/>
      <c r="SDG127" s="54"/>
      <c r="SDH127" s="54"/>
      <c r="SDI127" s="54"/>
      <c r="SDJ127" s="54"/>
      <c r="SDK127" s="54"/>
      <c r="SDL127" s="54"/>
      <c r="SDM127" s="54"/>
      <c r="SDN127" s="54"/>
      <c r="SDO127" s="54"/>
      <c r="SDP127" s="54"/>
      <c r="SDQ127" s="54"/>
      <c r="SDR127" s="54"/>
      <c r="SDS127" s="54"/>
      <c r="SDT127" s="54"/>
      <c r="SDU127" s="54"/>
      <c r="SDV127" s="54"/>
      <c r="SDW127" s="54"/>
      <c r="SDX127" s="54"/>
      <c r="SDY127" s="54"/>
      <c r="SDZ127" s="54"/>
      <c r="SEA127" s="54"/>
      <c r="SEB127" s="54"/>
      <c r="SEC127" s="54"/>
      <c r="SED127" s="54"/>
      <c r="SEE127" s="54"/>
      <c r="SEF127" s="54"/>
      <c r="SEG127" s="54"/>
      <c r="SEH127" s="54"/>
      <c r="SEI127" s="54"/>
      <c r="SEJ127" s="54"/>
      <c r="SEK127" s="54"/>
      <c r="SEL127" s="54"/>
      <c r="SEM127" s="54"/>
      <c r="SEN127" s="54"/>
      <c r="SEO127" s="54"/>
      <c r="SEP127" s="54"/>
      <c r="SEQ127" s="54"/>
      <c r="SER127" s="54"/>
      <c r="SES127" s="54"/>
      <c r="SET127" s="54"/>
      <c r="SEU127" s="54"/>
      <c r="SEV127" s="54"/>
      <c r="SEW127" s="54"/>
      <c r="SEX127" s="54"/>
      <c r="SEY127" s="54"/>
      <c r="SEZ127" s="54"/>
      <c r="SFA127" s="54"/>
      <c r="SFB127" s="54"/>
      <c r="SFC127" s="54"/>
      <c r="SFD127" s="54"/>
      <c r="SFE127" s="54"/>
      <c r="SFF127" s="54"/>
      <c r="SFG127" s="54"/>
      <c r="SFH127" s="54"/>
      <c r="SFI127" s="54"/>
      <c r="SFJ127" s="54"/>
      <c r="SFK127" s="54"/>
      <c r="SFL127" s="54"/>
      <c r="SFM127" s="54"/>
      <c r="SFN127" s="54"/>
      <c r="SFO127" s="54"/>
      <c r="SFP127" s="54"/>
      <c r="SFQ127" s="54"/>
      <c r="SFR127" s="54"/>
      <c r="SFS127" s="54"/>
      <c r="SFT127" s="54"/>
      <c r="SFU127" s="54"/>
      <c r="SFV127" s="54"/>
      <c r="SFW127" s="54"/>
      <c r="SFX127" s="54"/>
      <c r="SFY127" s="54"/>
      <c r="SFZ127" s="54"/>
      <c r="SGA127" s="54"/>
      <c r="SGB127" s="54"/>
      <c r="SGC127" s="54"/>
      <c r="SGD127" s="54"/>
      <c r="SGE127" s="54"/>
      <c r="SGF127" s="54"/>
      <c r="SGG127" s="54"/>
      <c r="SGH127" s="54"/>
      <c r="SGI127" s="54"/>
      <c r="SGJ127" s="54"/>
      <c r="SGK127" s="54"/>
      <c r="SGL127" s="54"/>
      <c r="SGM127" s="54"/>
      <c r="SGN127" s="54"/>
      <c r="SGO127" s="54"/>
      <c r="SGP127" s="54"/>
      <c r="SGQ127" s="54"/>
      <c r="SGR127" s="54"/>
      <c r="SGS127" s="54"/>
      <c r="SGT127" s="54"/>
      <c r="SGU127" s="54"/>
      <c r="SGV127" s="54"/>
      <c r="SGW127" s="54"/>
      <c r="SGX127" s="54"/>
      <c r="SGY127" s="54"/>
      <c r="SGZ127" s="54"/>
      <c r="SHA127" s="54"/>
      <c r="SHB127" s="54"/>
      <c r="SHC127" s="54"/>
      <c r="SHD127" s="54"/>
      <c r="SHE127" s="54"/>
      <c r="SHF127" s="54"/>
      <c r="SHG127" s="54"/>
      <c r="SHH127" s="54"/>
      <c r="SHI127" s="54"/>
      <c r="SHJ127" s="54"/>
      <c r="SHK127" s="54"/>
      <c r="SHL127" s="54"/>
      <c r="SHM127" s="54"/>
      <c r="SHN127" s="54"/>
      <c r="SHO127" s="54"/>
      <c r="SHP127" s="54"/>
      <c r="SHQ127" s="54"/>
      <c r="SHR127" s="54"/>
      <c r="SHS127" s="54"/>
      <c r="SHT127" s="54"/>
      <c r="SHU127" s="54"/>
      <c r="SHV127" s="54"/>
      <c r="SHW127" s="54"/>
      <c r="SHX127" s="54"/>
      <c r="SHY127" s="54"/>
      <c r="SHZ127" s="54"/>
      <c r="SIA127" s="54"/>
      <c r="SIB127" s="54"/>
      <c r="SIC127" s="54"/>
      <c r="SID127" s="54"/>
      <c r="SIE127" s="54"/>
      <c r="SIF127" s="54"/>
      <c r="SIG127" s="54"/>
      <c r="SIH127" s="54"/>
      <c r="SII127" s="54"/>
      <c r="SIJ127" s="54"/>
      <c r="SIK127" s="54"/>
      <c r="SIL127" s="54"/>
      <c r="SIM127" s="54"/>
      <c r="SIN127" s="54"/>
      <c r="SIO127" s="54"/>
      <c r="SIP127" s="54"/>
      <c r="SIQ127" s="54"/>
      <c r="SIR127" s="54"/>
      <c r="SIS127" s="54"/>
      <c r="SIT127" s="54"/>
      <c r="SIU127" s="54"/>
      <c r="SIV127" s="54"/>
      <c r="SIW127" s="54"/>
      <c r="SIX127" s="54"/>
      <c r="SIY127" s="54"/>
      <c r="SIZ127" s="54"/>
      <c r="SJA127" s="54"/>
      <c r="SJB127" s="54"/>
      <c r="SJC127" s="54"/>
      <c r="SJD127" s="54"/>
      <c r="SJE127" s="54"/>
      <c r="SJF127" s="54"/>
      <c r="SJG127" s="54"/>
      <c r="SJH127" s="54"/>
      <c r="SJI127" s="54"/>
      <c r="SJJ127" s="54"/>
      <c r="SJK127" s="54"/>
      <c r="SJL127" s="54"/>
      <c r="SJM127" s="54"/>
      <c r="SJN127" s="54"/>
      <c r="SJO127" s="54"/>
      <c r="SJP127" s="54"/>
      <c r="SJQ127" s="54"/>
      <c r="SJR127" s="54"/>
      <c r="SJS127" s="54"/>
      <c r="SJT127" s="54"/>
      <c r="SJU127" s="54"/>
      <c r="SJV127" s="54"/>
      <c r="SJW127" s="54"/>
      <c r="SJX127" s="54"/>
      <c r="SJY127" s="54"/>
      <c r="SJZ127" s="54"/>
      <c r="SKA127" s="54"/>
      <c r="SKB127" s="54"/>
      <c r="SKC127" s="54"/>
      <c r="SKD127" s="54"/>
      <c r="SKE127" s="54"/>
      <c r="SKF127" s="54"/>
      <c r="SKG127" s="54"/>
      <c r="SKH127" s="54"/>
      <c r="SKI127" s="54"/>
      <c r="SKJ127" s="54"/>
      <c r="SKK127" s="54"/>
      <c r="SKL127" s="54"/>
      <c r="SKM127" s="54"/>
      <c r="SKN127" s="54"/>
      <c r="SKO127" s="54"/>
      <c r="SKP127" s="54"/>
      <c r="SKQ127" s="54"/>
      <c r="SKR127" s="54"/>
      <c r="SKS127" s="54"/>
      <c r="SKT127" s="54"/>
      <c r="SKU127" s="54"/>
      <c r="SKV127" s="54"/>
      <c r="SKW127" s="54"/>
      <c r="SKX127" s="54"/>
      <c r="SKY127" s="54"/>
      <c r="SKZ127" s="54"/>
      <c r="SLA127" s="54"/>
      <c r="SLB127" s="54"/>
      <c r="SLC127" s="54"/>
      <c r="SLD127" s="54"/>
      <c r="SLE127" s="54"/>
      <c r="SLF127" s="54"/>
      <c r="SLG127" s="54"/>
      <c r="SLH127" s="54"/>
      <c r="SLI127" s="54"/>
      <c r="SLJ127" s="54"/>
      <c r="SLK127" s="54"/>
      <c r="SLL127" s="54"/>
      <c r="SLM127" s="54"/>
      <c r="SLN127" s="54"/>
      <c r="SLO127" s="54"/>
      <c r="SLP127" s="54"/>
      <c r="SLQ127" s="54"/>
      <c r="SLR127" s="54"/>
      <c r="SLS127" s="54"/>
      <c r="SLT127" s="54"/>
      <c r="SLU127" s="54"/>
      <c r="SLV127" s="54"/>
      <c r="SLW127" s="54"/>
      <c r="SLX127" s="54"/>
      <c r="SLY127" s="54"/>
      <c r="SLZ127" s="54"/>
      <c r="SMA127" s="54"/>
      <c r="SMB127" s="54"/>
      <c r="SMC127" s="54"/>
      <c r="SMD127" s="54"/>
      <c r="SME127" s="54"/>
      <c r="SMF127" s="54"/>
      <c r="SMG127" s="54"/>
      <c r="SMH127" s="54"/>
      <c r="SMI127" s="54"/>
      <c r="SMJ127" s="54"/>
      <c r="SMK127" s="54"/>
      <c r="SML127" s="54"/>
      <c r="SMM127" s="54"/>
      <c r="SMN127" s="54"/>
      <c r="SMO127" s="54"/>
      <c r="SMP127" s="54"/>
      <c r="SMQ127" s="54"/>
      <c r="SMR127" s="54"/>
      <c r="SMS127" s="54"/>
      <c r="SMT127" s="54"/>
      <c r="SMU127" s="54"/>
      <c r="SMV127" s="54"/>
      <c r="SMW127" s="54"/>
      <c r="SMX127" s="54"/>
      <c r="SMY127" s="54"/>
      <c r="SMZ127" s="54"/>
      <c r="SNA127" s="54"/>
      <c r="SNB127" s="54"/>
      <c r="SNC127" s="54"/>
      <c r="SND127" s="54"/>
      <c r="SNE127" s="54"/>
      <c r="SNF127" s="54"/>
      <c r="SNG127" s="54"/>
      <c r="SNH127" s="54"/>
      <c r="SNI127" s="54"/>
      <c r="SNJ127" s="54"/>
      <c r="SNK127" s="54"/>
      <c r="SNL127" s="54"/>
      <c r="SNM127" s="54"/>
      <c r="SNN127" s="54"/>
      <c r="SNO127" s="54"/>
      <c r="SNP127" s="54"/>
      <c r="SNQ127" s="54"/>
      <c r="SNR127" s="54"/>
      <c r="SNS127" s="54"/>
      <c r="SNT127" s="54"/>
      <c r="SNU127" s="54"/>
      <c r="SNV127" s="54"/>
      <c r="SNW127" s="54"/>
      <c r="SNX127" s="54"/>
      <c r="SNY127" s="54"/>
      <c r="SNZ127" s="54"/>
      <c r="SOA127" s="54"/>
      <c r="SOB127" s="54"/>
      <c r="SOC127" s="54"/>
      <c r="SOD127" s="54"/>
      <c r="SOE127" s="54"/>
      <c r="SOF127" s="54"/>
      <c r="SOG127" s="54"/>
      <c r="SOH127" s="54"/>
      <c r="SOI127" s="54"/>
      <c r="SOJ127" s="54"/>
      <c r="SOK127" s="54"/>
      <c r="SOL127" s="54"/>
      <c r="SOM127" s="54"/>
      <c r="SON127" s="54"/>
      <c r="SOO127" s="54"/>
      <c r="SOP127" s="54"/>
      <c r="SOQ127" s="54"/>
      <c r="SOR127" s="54"/>
      <c r="SOS127" s="54"/>
      <c r="SOT127" s="54"/>
      <c r="SOU127" s="54"/>
      <c r="SOV127" s="54"/>
      <c r="SOW127" s="54"/>
      <c r="SOX127" s="54"/>
      <c r="SOY127" s="54"/>
      <c r="SOZ127" s="54"/>
      <c r="SPA127" s="54"/>
      <c r="SPB127" s="54"/>
      <c r="SPC127" s="54"/>
      <c r="SPD127" s="54"/>
      <c r="SPE127" s="54"/>
      <c r="SPF127" s="54"/>
      <c r="SPG127" s="54"/>
      <c r="SPH127" s="54"/>
      <c r="SPI127" s="54"/>
      <c r="SPJ127" s="54"/>
      <c r="SPK127" s="54"/>
      <c r="SPL127" s="54"/>
      <c r="SPM127" s="54"/>
      <c r="SPN127" s="54"/>
      <c r="SPO127" s="54"/>
      <c r="SPP127" s="54"/>
      <c r="SPQ127" s="54"/>
      <c r="SPR127" s="54"/>
      <c r="SPS127" s="54"/>
      <c r="SPT127" s="54"/>
      <c r="SPU127" s="54"/>
      <c r="SPV127" s="54"/>
      <c r="SPW127" s="54"/>
      <c r="SPX127" s="54"/>
      <c r="SPY127" s="54"/>
      <c r="SPZ127" s="54"/>
      <c r="SQA127" s="54"/>
      <c r="SQB127" s="54"/>
      <c r="SQC127" s="54"/>
      <c r="SQD127" s="54"/>
      <c r="SQE127" s="54"/>
      <c r="SQF127" s="54"/>
      <c r="SQG127" s="54"/>
      <c r="SQH127" s="54"/>
      <c r="SQI127" s="54"/>
      <c r="SQJ127" s="54"/>
      <c r="SQK127" s="54"/>
      <c r="SQL127" s="54"/>
      <c r="SQM127" s="54"/>
      <c r="SQN127" s="54"/>
      <c r="SQO127" s="54"/>
      <c r="SQP127" s="54"/>
      <c r="SQQ127" s="54"/>
      <c r="SQR127" s="54"/>
      <c r="SQS127" s="54"/>
      <c r="SQT127" s="54"/>
      <c r="SQU127" s="54"/>
      <c r="SQV127" s="54"/>
      <c r="SQW127" s="54"/>
      <c r="SQX127" s="54"/>
      <c r="SQY127" s="54"/>
      <c r="SQZ127" s="54"/>
      <c r="SRA127" s="54"/>
      <c r="SRB127" s="54"/>
      <c r="SRC127" s="54"/>
      <c r="SRD127" s="54"/>
      <c r="SRE127" s="54"/>
      <c r="SRF127" s="54"/>
      <c r="SRG127" s="54"/>
      <c r="SRH127" s="54"/>
      <c r="SRI127" s="54"/>
      <c r="SRJ127" s="54"/>
      <c r="SRK127" s="54"/>
      <c r="SRL127" s="54"/>
      <c r="SRM127" s="54"/>
      <c r="SRN127" s="54"/>
      <c r="SRO127" s="54"/>
      <c r="SRP127" s="54"/>
      <c r="SRQ127" s="54"/>
      <c r="SRR127" s="54"/>
      <c r="SRS127" s="54"/>
      <c r="SRT127" s="54"/>
      <c r="SRU127" s="54"/>
      <c r="SRV127" s="54"/>
      <c r="SRW127" s="54"/>
      <c r="SRX127" s="54"/>
      <c r="SRY127" s="54"/>
      <c r="SRZ127" s="54"/>
      <c r="SSA127" s="54"/>
      <c r="SSB127" s="54"/>
      <c r="SSC127" s="54"/>
      <c r="SSD127" s="54"/>
      <c r="SSE127" s="54"/>
      <c r="SSF127" s="54"/>
      <c r="SSG127" s="54"/>
      <c r="SSH127" s="54"/>
      <c r="SSI127" s="54"/>
      <c r="SSJ127" s="54"/>
      <c r="SSK127" s="54"/>
      <c r="SSL127" s="54"/>
      <c r="SSM127" s="54"/>
      <c r="SSN127" s="54"/>
      <c r="SSO127" s="54"/>
      <c r="SSP127" s="54"/>
      <c r="SSQ127" s="54"/>
      <c r="SSR127" s="54"/>
      <c r="SSS127" s="54"/>
      <c r="SST127" s="54"/>
      <c r="SSU127" s="54"/>
      <c r="SSV127" s="54"/>
      <c r="SSW127" s="54"/>
      <c r="SSX127" s="54"/>
      <c r="SSY127" s="54"/>
      <c r="SSZ127" s="54"/>
      <c r="STA127" s="54"/>
      <c r="STB127" s="54"/>
      <c r="STC127" s="54"/>
      <c r="STD127" s="54"/>
      <c r="STE127" s="54"/>
      <c r="STF127" s="54"/>
      <c r="STG127" s="54"/>
      <c r="STH127" s="54"/>
      <c r="STI127" s="54"/>
      <c r="STJ127" s="54"/>
      <c r="STK127" s="54"/>
      <c r="STL127" s="54"/>
      <c r="STM127" s="54"/>
      <c r="STN127" s="54"/>
      <c r="STO127" s="54"/>
      <c r="STP127" s="54"/>
      <c r="STQ127" s="54"/>
      <c r="STR127" s="54"/>
      <c r="STS127" s="54"/>
      <c r="STT127" s="54"/>
      <c r="STU127" s="54"/>
      <c r="STV127" s="54"/>
      <c r="STW127" s="54"/>
      <c r="STX127" s="54"/>
      <c r="STY127" s="54"/>
      <c r="STZ127" s="54"/>
      <c r="SUA127" s="54"/>
      <c r="SUB127" s="54"/>
      <c r="SUC127" s="54"/>
      <c r="SUD127" s="54"/>
      <c r="SUE127" s="54"/>
      <c r="SUF127" s="54"/>
      <c r="SUG127" s="54"/>
      <c r="SUH127" s="54"/>
      <c r="SUI127" s="54"/>
      <c r="SUJ127" s="54"/>
      <c r="SUK127" s="54"/>
      <c r="SUL127" s="54"/>
      <c r="SUM127" s="54"/>
      <c r="SUN127" s="54"/>
      <c r="SUO127" s="54"/>
      <c r="SUP127" s="54"/>
      <c r="SUQ127" s="54"/>
      <c r="SUR127" s="54"/>
      <c r="SUS127" s="54"/>
      <c r="SUT127" s="54"/>
      <c r="SUU127" s="54"/>
      <c r="SUV127" s="54"/>
      <c r="SUW127" s="54"/>
      <c r="SUX127" s="54"/>
      <c r="SUY127" s="54"/>
      <c r="SUZ127" s="54"/>
      <c r="SVA127" s="54"/>
      <c r="SVB127" s="54"/>
      <c r="SVC127" s="54"/>
      <c r="SVD127" s="54"/>
      <c r="SVE127" s="54"/>
      <c r="SVF127" s="54"/>
      <c r="SVG127" s="54"/>
      <c r="SVH127" s="54"/>
      <c r="SVI127" s="54"/>
      <c r="SVJ127" s="54"/>
      <c r="SVK127" s="54"/>
      <c r="SVL127" s="54"/>
      <c r="SVM127" s="54"/>
      <c r="SVN127" s="54"/>
      <c r="SVO127" s="54"/>
      <c r="SVP127" s="54"/>
      <c r="SVQ127" s="54"/>
      <c r="SVR127" s="54"/>
      <c r="SVS127" s="54"/>
      <c r="SVT127" s="54"/>
      <c r="SVU127" s="54"/>
      <c r="SVV127" s="54"/>
      <c r="SVW127" s="54"/>
      <c r="SVX127" s="54"/>
      <c r="SVY127" s="54"/>
      <c r="SVZ127" s="54"/>
      <c r="SWA127" s="54"/>
      <c r="SWB127" s="54"/>
      <c r="SWC127" s="54"/>
      <c r="SWD127" s="54"/>
      <c r="SWE127" s="54"/>
      <c r="SWF127" s="54"/>
      <c r="SWG127" s="54"/>
      <c r="SWH127" s="54"/>
      <c r="SWI127" s="54"/>
      <c r="SWJ127" s="54"/>
      <c r="SWK127" s="54"/>
      <c r="SWL127" s="54"/>
      <c r="SWM127" s="54"/>
      <c r="SWN127" s="54"/>
      <c r="SWO127" s="54"/>
      <c r="SWP127" s="54"/>
      <c r="SWQ127" s="54"/>
      <c r="SWR127" s="54"/>
      <c r="SWS127" s="54"/>
      <c r="SWT127" s="54"/>
      <c r="SWU127" s="54"/>
      <c r="SWV127" s="54"/>
      <c r="SWW127" s="54"/>
      <c r="SWX127" s="54"/>
      <c r="SWY127" s="54"/>
      <c r="SWZ127" s="54"/>
      <c r="SXA127" s="54"/>
      <c r="SXB127" s="54"/>
      <c r="SXC127" s="54"/>
      <c r="SXD127" s="54"/>
      <c r="SXE127" s="54"/>
      <c r="SXF127" s="54"/>
      <c r="SXG127" s="54"/>
      <c r="SXH127" s="54"/>
      <c r="SXI127" s="54"/>
      <c r="SXJ127" s="54"/>
      <c r="SXK127" s="54"/>
      <c r="SXL127" s="54"/>
      <c r="SXM127" s="54"/>
      <c r="SXN127" s="54"/>
      <c r="SXO127" s="54"/>
      <c r="SXP127" s="54"/>
      <c r="SXQ127" s="54"/>
      <c r="SXR127" s="54"/>
      <c r="SXS127" s="54"/>
      <c r="SXT127" s="54"/>
      <c r="SXU127" s="54"/>
      <c r="SXV127" s="54"/>
      <c r="SXW127" s="54"/>
      <c r="SXX127" s="54"/>
      <c r="SXY127" s="54"/>
      <c r="SXZ127" s="54"/>
      <c r="SYA127" s="54"/>
      <c r="SYB127" s="54"/>
      <c r="SYC127" s="54"/>
      <c r="SYD127" s="54"/>
      <c r="SYE127" s="54"/>
      <c r="SYF127" s="54"/>
      <c r="SYG127" s="54"/>
      <c r="SYH127" s="54"/>
      <c r="SYI127" s="54"/>
      <c r="SYJ127" s="54"/>
      <c r="SYK127" s="54"/>
      <c r="SYL127" s="54"/>
      <c r="SYM127" s="54"/>
      <c r="SYN127" s="54"/>
      <c r="SYO127" s="54"/>
      <c r="SYP127" s="54"/>
      <c r="SYQ127" s="54"/>
      <c r="SYR127" s="54"/>
      <c r="SYS127" s="54"/>
      <c r="SYT127" s="54"/>
      <c r="SYU127" s="54"/>
      <c r="SYV127" s="54"/>
      <c r="SYW127" s="54"/>
      <c r="SYX127" s="54"/>
      <c r="SYY127" s="54"/>
      <c r="SYZ127" s="54"/>
      <c r="SZA127" s="54"/>
      <c r="SZB127" s="54"/>
      <c r="SZC127" s="54"/>
      <c r="SZD127" s="54"/>
      <c r="SZE127" s="54"/>
      <c r="SZF127" s="54"/>
      <c r="SZG127" s="54"/>
      <c r="SZH127" s="54"/>
      <c r="SZI127" s="54"/>
      <c r="SZJ127" s="54"/>
      <c r="SZK127" s="54"/>
      <c r="SZL127" s="54"/>
      <c r="SZM127" s="54"/>
      <c r="SZN127" s="54"/>
      <c r="SZO127" s="54"/>
      <c r="SZP127" s="54"/>
      <c r="SZQ127" s="54"/>
      <c r="SZR127" s="54"/>
      <c r="SZS127" s="54"/>
      <c r="SZT127" s="54"/>
      <c r="SZU127" s="54"/>
      <c r="SZV127" s="54"/>
      <c r="SZW127" s="54"/>
      <c r="SZX127" s="54"/>
      <c r="SZY127" s="54"/>
      <c r="SZZ127" s="54"/>
      <c r="TAA127" s="54"/>
      <c r="TAB127" s="54"/>
      <c r="TAC127" s="54"/>
      <c r="TAD127" s="54"/>
      <c r="TAE127" s="54"/>
      <c r="TAF127" s="54"/>
      <c r="TAG127" s="54"/>
      <c r="TAH127" s="54"/>
      <c r="TAI127" s="54"/>
      <c r="TAJ127" s="54"/>
      <c r="TAK127" s="54"/>
      <c r="TAL127" s="54"/>
      <c r="TAM127" s="54"/>
      <c r="TAN127" s="54"/>
      <c r="TAO127" s="54"/>
      <c r="TAP127" s="54"/>
      <c r="TAQ127" s="54"/>
      <c r="TAR127" s="54"/>
      <c r="TAS127" s="54"/>
      <c r="TAT127" s="54"/>
      <c r="TAU127" s="54"/>
      <c r="TAV127" s="54"/>
      <c r="TAW127" s="54"/>
      <c r="TAX127" s="54"/>
      <c r="TAY127" s="54"/>
      <c r="TAZ127" s="54"/>
      <c r="TBA127" s="54"/>
      <c r="TBB127" s="54"/>
      <c r="TBC127" s="54"/>
      <c r="TBD127" s="54"/>
      <c r="TBE127" s="54"/>
      <c r="TBF127" s="54"/>
      <c r="TBG127" s="54"/>
      <c r="TBH127" s="54"/>
      <c r="TBI127" s="54"/>
      <c r="TBJ127" s="54"/>
      <c r="TBK127" s="54"/>
      <c r="TBL127" s="54"/>
      <c r="TBM127" s="54"/>
      <c r="TBN127" s="54"/>
      <c r="TBO127" s="54"/>
      <c r="TBP127" s="54"/>
      <c r="TBQ127" s="54"/>
      <c r="TBR127" s="54"/>
      <c r="TBS127" s="54"/>
      <c r="TBT127" s="54"/>
      <c r="TBU127" s="54"/>
      <c r="TBV127" s="54"/>
      <c r="TBW127" s="54"/>
      <c r="TBX127" s="54"/>
      <c r="TBY127" s="54"/>
      <c r="TBZ127" s="54"/>
      <c r="TCA127" s="54"/>
      <c r="TCB127" s="54"/>
      <c r="TCC127" s="54"/>
      <c r="TCD127" s="54"/>
      <c r="TCE127" s="54"/>
      <c r="TCF127" s="54"/>
      <c r="TCG127" s="54"/>
      <c r="TCH127" s="54"/>
      <c r="TCI127" s="54"/>
      <c r="TCJ127" s="54"/>
      <c r="TCK127" s="54"/>
      <c r="TCL127" s="54"/>
      <c r="TCM127" s="54"/>
      <c r="TCN127" s="54"/>
      <c r="TCO127" s="54"/>
      <c r="TCP127" s="54"/>
      <c r="TCQ127" s="54"/>
      <c r="TCR127" s="54"/>
      <c r="TCS127" s="54"/>
      <c r="TCT127" s="54"/>
      <c r="TCU127" s="54"/>
      <c r="TCV127" s="54"/>
      <c r="TCW127" s="54"/>
      <c r="TCX127" s="54"/>
      <c r="TCY127" s="54"/>
      <c r="TCZ127" s="54"/>
      <c r="TDA127" s="54"/>
      <c r="TDB127" s="54"/>
      <c r="TDC127" s="54"/>
      <c r="TDD127" s="54"/>
      <c r="TDE127" s="54"/>
      <c r="TDF127" s="54"/>
      <c r="TDG127" s="54"/>
      <c r="TDH127" s="54"/>
      <c r="TDI127" s="54"/>
      <c r="TDJ127" s="54"/>
      <c r="TDK127" s="54"/>
      <c r="TDL127" s="54"/>
      <c r="TDM127" s="54"/>
      <c r="TDN127" s="54"/>
      <c r="TDO127" s="54"/>
      <c r="TDP127" s="54"/>
      <c r="TDQ127" s="54"/>
      <c r="TDR127" s="54"/>
      <c r="TDS127" s="54"/>
      <c r="TDT127" s="54"/>
      <c r="TDU127" s="54"/>
      <c r="TDV127" s="54"/>
      <c r="TDW127" s="54"/>
      <c r="TDX127" s="54"/>
      <c r="TDY127" s="54"/>
      <c r="TDZ127" s="54"/>
      <c r="TEA127" s="54"/>
      <c r="TEB127" s="54"/>
      <c r="TEC127" s="54"/>
      <c r="TED127" s="54"/>
      <c r="TEE127" s="54"/>
      <c r="TEF127" s="54"/>
      <c r="TEG127" s="54"/>
      <c r="TEH127" s="54"/>
      <c r="TEI127" s="54"/>
      <c r="TEJ127" s="54"/>
      <c r="TEK127" s="54"/>
      <c r="TEL127" s="54"/>
      <c r="TEM127" s="54"/>
      <c r="TEN127" s="54"/>
      <c r="TEO127" s="54"/>
      <c r="TEP127" s="54"/>
      <c r="TEQ127" s="54"/>
      <c r="TER127" s="54"/>
      <c r="TES127" s="54"/>
      <c r="TET127" s="54"/>
      <c r="TEU127" s="54"/>
      <c r="TEV127" s="54"/>
      <c r="TEW127" s="54"/>
      <c r="TEX127" s="54"/>
      <c r="TEY127" s="54"/>
      <c r="TEZ127" s="54"/>
      <c r="TFA127" s="54"/>
      <c r="TFB127" s="54"/>
      <c r="TFC127" s="54"/>
      <c r="TFD127" s="54"/>
      <c r="TFE127" s="54"/>
      <c r="TFF127" s="54"/>
      <c r="TFG127" s="54"/>
      <c r="TFH127" s="54"/>
      <c r="TFI127" s="54"/>
      <c r="TFJ127" s="54"/>
      <c r="TFK127" s="54"/>
      <c r="TFL127" s="54"/>
      <c r="TFM127" s="54"/>
      <c r="TFN127" s="54"/>
      <c r="TFO127" s="54"/>
      <c r="TFP127" s="54"/>
      <c r="TFQ127" s="54"/>
      <c r="TFR127" s="54"/>
      <c r="TFS127" s="54"/>
      <c r="TFT127" s="54"/>
      <c r="TFU127" s="54"/>
      <c r="TFV127" s="54"/>
      <c r="TFW127" s="54"/>
      <c r="TFX127" s="54"/>
      <c r="TFY127" s="54"/>
      <c r="TFZ127" s="54"/>
      <c r="TGA127" s="54"/>
      <c r="TGB127" s="54"/>
      <c r="TGC127" s="54"/>
      <c r="TGD127" s="54"/>
      <c r="TGE127" s="54"/>
      <c r="TGF127" s="54"/>
      <c r="TGG127" s="54"/>
      <c r="TGH127" s="54"/>
      <c r="TGI127" s="54"/>
      <c r="TGJ127" s="54"/>
      <c r="TGK127" s="54"/>
      <c r="TGL127" s="54"/>
      <c r="TGM127" s="54"/>
      <c r="TGN127" s="54"/>
      <c r="TGO127" s="54"/>
      <c r="TGP127" s="54"/>
      <c r="TGQ127" s="54"/>
      <c r="TGR127" s="54"/>
      <c r="TGS127" s="54"/>
      <c r="TGT127" s="54"/>
      <c r="TGU127" s="54"/>
      <c r="TGV127" s="54"/>
      <c r="TGW127" s="54"/>
      <c r="TGX127" s="54"/>
      <c r="TGY127" s="54"/>
      <c r="TGZ127" s="54"/>
      <c r="THA127" s="54"/>
      <c r="THB127" s="54"/>
      <c r="THC127" s="54"/>
      <c r="THD127" s="54"/>
      <c r="THE127" s="54"/>
      <c r="THF127" s="54"/>
      <c r="THG127" s="54"/>
      <c r="THH127" s="54"/>
      <c r="THI127" s="54"/>
      <c r="THJ127" s="54"/>
      <c r="THK127" s="54"/>
      <c r="THL127" s="54"/>
      <c r="THM127" s="54"/>
      <c r="THN127" s="54"/>
      <c r="THO127" s="54"/>
      <c r="THP127" s="54"/>
      <c r="THQ127" s="54"/>
      <c r="THR127" s="54"/>
      <c r="THS127" s="54"/>
      <c r="THT127" s="54"/>
      <c r="THU127" s="54"/>
      <c r="THV127" s="54"/>
      <c r="THW127" s="54"/>
      <c r="THX127" s="54"/>
      <c r="THY127" s="54"/>
      <c r="THZ127" s="54"/>
      <c r="TIA127" s="54"/>
      <c r="TIB127" s="54"/>
      <c r="TIC127" s="54"/>
      <c r="TID127" s="54"/>
      <c r="TIE127" s="54"/>
      <c r="TIF127" s="54"/>
      <c r="TIG127" s="54"/>
      <c r="TIH127" s="54"/>
      <c r="TII127" s="54"/>
      <c r="TIJ127" s="54"/>
      <c r="TIK127" s="54"/>
      <c r="TIL127" s="54"/>
      <c r="TIM127" s="54"/>
      <c r="TIN127" s="54"/>
      <c r="TIO127" s="54"/>
      <c r="TIP127" s="54"/>
      <c r="TIQ127" s="54"/>
      <c r="TIR127" s="54"/>
      <c r="TIS127" s="54"/>
      <c r="TIT127" s="54"/>
      <c r="TIU127" s="54"/>
      <c r="TIV127" s="54"/>
      <c r="TIW127" s="54"/>
      <c r="TIX127" s="54"/>
      <c r="TIY127" s="54"/>
      <c r="TIZ127" s="54"/>
      <c r="TJA127" s="54"/>
      <c r="TJB127" s="54"/>
      <c r="TJC127" s="54"/>
      <c r="TJD127" s="54"/>
      <c r="TJE127" s="54"/>
      <c r="TJF127" s="54"/>
      <c r="TJG127" s="54"/>
      <c r="TJH127" s="54"/>
      <c r="TJI127" s="54"/>
      <c r="TJJ127" s="54"/>
      <c r="TJK127" s="54"/>
      <c r="TJL127" s="54"/>
      <c r="TJM127" s="54"/>
      <c r="TJN127" s="54"/>
      <c r="TJO127" s="54"/>
      <c r="TJP127" s="54"/>
      <c r="TJQ127" s="54"/>
      <c r="TJR127" s="54"/>
      <c r="TJS127" s="54"/>
      <c r="TJT127" s="54"/>
      <c r="TJU127" s="54"/>
      <c r="TJV127" s="54"/>
      <c r="TJW127" s="54"/>
      <c r="TJX127" s="54"/>
      <c r="TJY127" s="54"/>
      <c r="TJZ127" s="54"/>
      <c r="TKA127" s="54"/>
      <c r="TKB127" s="54"/>
      <c r="TKC127" s="54"/>
      <c r="TKD127" s="54"/>
      <c r="TKE127" s="54"/>
      <c r="TKF127" s="54"/>
      <c r="TKG127" s="54"/>
      <c r="TKH127" s="54"/>
      <c r="TKI127" s="54"/>
      <c r="TKJ127" s="54"/>
      <c r="TKK127" s="54"/>
      <c r="TKL127" s="54"/>
      <c r="TKM127" s="54"/>
      <c r="TKN127" s="54"/>
      <c r="TKO127" s="54"/>
      <c r="TKP127" s="54"/>
      <c r="TKQ127" s="54"/>
      <c r="TKR127" s="54"/>
      <c r="TKS127" s="54"/>
      <c r="TKT127" s="54"/>
      <c r="TKU127" s="54"/>
      <c r="TKV127" s="54"/>
      <c r="TKW127" s="54"/>
      <c r="TKX127" s="54"/>
      <c r="TKY127" s="54"/>
      <c r="TKZ127" s="54"/>
      <c r="TLA127" s="54"/>
      <c r="TLB127" s="54"/>
      <c r="TLC127" s="54"/>
      <c r="TLD127" s="54"/>
      <c r="TLE127" s="54"/>
      <c r="TLF127" s="54"/>
      <c r="TLG127" s="54"/>
      <c r="TLH127" s="54"/>
      <c r="TLI127" s="54"/>
      <c r="TLJ127" s="54"/>
      <c r="TLK127" s="54"/>
      <c r="TLL127" s="54"/>
      <c r="TLM127" s="54"/>
      <c r="TLN127" s="54"/>
      <c r="TLO127" s="54"/>
      <c r="TLP127" s="54"/>
      <c r="TLQ127" s="54"/>
      <c r="TLR127" s="54"/>
      <c r="TLS127" s="54"/>
      <c r="TLT127" s="54"/>
      <c r="TLU127" s="54"/>
      <c r="TLV127" s="54"/>
      <c r="TLW127" s="54"/>
      <c r="TLX127" s="54"/>
      <c r="TLY127" s="54"/>
      <c r="TLZ127" s="54"/>
      <c r="TMA127" s="54"/>
      <c r="TMB127" s="54"/>
      <c r="TMC127" s="54"/>
      <c r="TMD127" s="54"/>
      <c r="TME127" s="54"/>
      <c r="TMF127" s="54"/>
      <c r="TMG127" s="54"/>
      <c r="TMH127" s="54"/>
      <c r="TMI127" s="54"/>
      <c r="TMJ127" s="54"/>
      <c r="TMK127" s="54"/>
      <c r="TML127" s="54"/>
      <c r="TMM127" s="54"/>
      <c r="TMN127" s="54"/>
      <c r="TMO127" s="54"/>
      <c r="TMP127" s="54"/>
      <c r="TMQ127" s="54"/>
      <c r="TMR127" s="54"/>
      <c r="TMS127" s="54"/>
      <c r="TMT127" s="54"/>
      <c r="TMU127" s="54"/>
      <c r="TMV127" s="54"/>
      <c r="TMW127" s="54"/>
      <c r="TMX127" s="54"/>
      <c r="TMY127" s="54"/>
      <c r="TMZ127" s="54"/>
      <c r="TNA127" s="54"/>
      <c r="TNB127" s="54"/>
      <c r="TNC127" s="54"/>
      <c r="TND127" s="54"/>
      <c r="TNE127" s="54"/>
      <c r="TNF127" s="54"/>
      <c r="TNG127" s="54"/>
      <c r="TNH127" s="54"/>
      <c r="TNI127" s="54"/>
      <c r="TNJ127" s="54"/>
      <c r="TNK127" s="54"/>
      <c r="TNL127" s="54"/>
      <c r="TNM127" s="54"/>
      <c r="TNN127" s="54"/>
      <c r="TNO127" s="54"/>
      <c r="TNP127" s="54"/>
      <c r="TNQ127" s="54"/>
      <c r="TNR127" s="54"/>
      <c r="TNS127" s="54"/>
      <c r="TNT127" s="54"/>
      <c r="TNU127" s="54"/>
      <c r="TNV127" s="54"/>
      <c r="TNW127" s="54"/>
      <c r="TNX127" s="54"/>
      <c r="TNY127" s="54"/>
      <c r="TNZ127" s="54"/>
      <c r="TOA127" s="54"/>
      <c r="TOB127" s="54"/>
      <c r="TOC127" s="54"/>
      <c r="TOD127" s="54"/>
      <c r="TOE127" s="54"/>
      <c r="TOF127" s="54"/>
      <c r="TOG127" s="54"/>
      <c r="TOH127" s="54"/>
      <c r="TOI127" s="54"/>
      <c r="TOJ127" s="54"/>
      <c r="TOK127" s="54"/>
      <c r="TOL127" s="54"/>
      <c r="TOM127" s="54"/>
      <c r="TON127" s="54"/>
      <c r="TOO127" s="54"/>
      <c r="TOP127" s="54"/>
      <c r="TOQ127" s="54"/>
      <c r="TOR127" s="54"/>
      <c r="TOS127" s="54"/>
      <c r="TOT127" s="54"/>
      <c r="TOU127" s="54"/>
      <c r="TOV127" s="54"/>
      <c r="TOW127" s="54"/>
      <c r="TOX127" s="54"/>
      <c r="TOY127" s="54"/>
      <c r="TOZ127" s="54"/>
      <c r="TPA127" s="54"/>
      <c r="TPB127" s="54"/>
      <c r="TPC127" s="54"/>
      <c r="TPD127" s="54"/>
      <c r="TPE127" s="54"/>
      <c r="TPF127" s="54"/>
      <c r="TPG127" s="54"/>
      <c r="TPH127" s="54"/>
      <c r="TPI127" s="54"/>
      <c r="TPJ127" s="54"/>
      <c r="TPK127" s="54"/>
      <c r="TPL127" s="54"/>
      <c r="TPM127" s="54"/>
      <c r="TPN127" s="54"/>
      <c r="TPO127" s="54"/>
      <c r="TPP127" s="54"/>
      <c r="TPQ127" s="54"/>
      <c r="TPR127" s="54"/>
      <c r="TPS127" s="54"/>
      <c r="TPT127" s="54"/>
      <c r="TPU127" s="54"/>
      <c r="TPV127" s="54"/>
      <c r="TPW127" s="54"/>
      <c r="TPX127" s="54"/>
      <c r="TPY127" s="54"/>
      <c r="TPZ127" s="54"/>
      <c r="TQA127" s="54"/>
      <c r="TQB127" s="54"/>
      <c r="TQC127" s="54"/>
      <c r="TQD127" s="54"/>
      <c r="TQE127" s="54"/>
      <c r="TQF127" s="54"/>
      <c r="TQG127" s="54"/>
      <c r="TQH127" s="54"/>
      <c r="TQI127" s="54"/>
      <c r="TQJ127" s="54"/>
      <c r="TQK127" s="54"/>
      <c r="TQL127" s="54"/>
      <c r="TQM127" s="54"/>
      <c r="TQN127" s="54"/>
      <c r="TQO127" s="54"/>
      <c r="TQP127" s="54"/>
      <c r="TQQ127" s="54"/>
      <c r="TQR127" s="54"/>
      <c r="TQS127" s="54"/>
      <c r="TQT127" s="54"/>
      <c r="TQU127" s="54"/>
      <c r="TQV127" s="54"/>
      <c r="TQW127" s="54"/>
      <c r="TQX127" s="54"/>
      <c r="TQY127" s="54"/>
      <c r="TQZ127" s="54"/>
      <c r="TRA127" s="54"/>
      <c r="TRB127" s="54"/>
      <c r="TRC127" s="54"/>
      <c r="TRD127" s="54"/>
      <c r="TRE127" s="54"/>
      <c r="TRF127" s="54"/>
      <c r="TRG127" s="54"/>
      <c r="TRH127" s="54"/>
      <c r="TRI127" s="54"/>
      <c r="TRJ127" s="54"/>
      <c r="TRK127" s="54"/>
      <c r="TRL127" s="54"/>
      <c r="TRM127" s="54"/>
      <c r="TRN127" s="54"/>
      <c r="TRO127" s="54"/>
      <c r="TRP127" s="54"/>
      <c r="TRQ127" s="54"/>
      <c r="TRR127" s="54"/>
      <c r="TRS127" s="54"/>
      <c r="TRT127" s="54"/>
      <c r="TRU127" s="54"/>
      <c r="TRV127" s="54"/>
      <c r="TRW127" s="54"/>
      <c r="TRX127" s="54"/>
      <c r="TRY127" s="54"/>
      <c r="TRZ127" s="54"/>
      <c r="TSA127" s="54"/>
      <c r="TSB127" s="54"/>
      <c r="TSC127" s="54"/>
      <c r="TSD127" s="54"/>
      <c r="TSE127" s="54"/>
      <c r="TSF127" s="54"/>
      <c r="TSG127" s="54"/>
      <c r="TSH127" s="54"/>
      <c r="TSI127" s="54"/>
      <c r="TSJ127" s="54"/>
      <c r="TSK127" s="54"/>
      <c r="TSL127" s="54"/>
      <c r="TSM127" s="54"/>
      <c r="TSN127" s="54"/>
      <c r="TSO127" s="54"/>
      <c r="TSP127" s="54"/>
      <c r="TSQ127" s="54"/>
      <c r="TSR127" s="54"/>
      <c r="TSS127" s="54"/>
      <c r="TST127" s="54"/>
      <c r="TSU127" s="54"/>
      <c r="TSV127" s="54"/>
      <c r="TSW127" s="54"/>
      <c r="TSX127" s="54"/>
      <c r="TSY127" s="54"/>
      <c r="TSZ127" s="54"/>
      <c r="TTA127" s="54"/>
      <c r="TTB127" s="54"/>
      <c r="TTC127" s="54"/>
      <c r="TTD127" s="54"/>
      <c r="TTE127" s="54"/>
      <c r="TTF127" s="54"/>
      <c r="TTG127" s="54"/>
      <c r="TTH127" s="54"/>
      <c r="TTI127" s="54"/>
      <c r="TTJ127" s="54"/>
      <c r="TTK127" s="54"/>
      <c r="TTL127" s="54"/>
      <c r="TTM127" s="54"/>
      <c r="TTN127" s="54"/>
      <c r="TTO127" s="54"/>
      <c r="TTP127" s="54"/>
      <c r="TTQ127" s="54"/>
      <c r="TTR127" s="54"/>
      <c r="TTS127" s="54"/>
      <c r="TTT127" s="54"/>
      <c r="TTU127" s="54"/>
      <c r="TTV127" s="54"/>
      <c r="TTW127" s="54"/>
      <c r="TTX127" s="54"/>
      <c r="TTY127" s="54"/>
      <c r="TTZ127" s="54"/>
      <c r="TUA127" s="54"/>
      <c r="TUB127" s="54"/>
      <c r="TUC127" s="54"/>
      <c r="TUD127" s="54"/>
      <c r="TUE127" s="54"/>
      <c r="TUF127" s="54"/>
      <c r="TUG127" s="54"/>
      <c r="TUH127" s="54"/>
      <c r="TUI127" s="54"/>
      <c r="TUJ127" s="54"/>
      <c r="TUK127" s="54"/>
      <c r="TUL127" s="54"/>
      <c r="TUM127" s="54"/>
      <c r="TUN127" s="54"/>
      <c r="TUO127" s="54"/>
      <c r="TUP127" s="54"/>
      <c r="TUQ127" s="54"/>
      <c r="TUR127" s="54"/>
      <c r="TUS127" s="54"/>
      <c r="TUT127" s="54"/>
      <c r="TUU127" s="54"/>
      <c r="TUV127" s="54"/>
      <c r="TUW127" s="54"/>
      <c r="TUX127" s="54"/>
      <c r="TUY127" s="54"/>
      <c r="TUZ127" s="54"/>
      <c r="TVA127" s="54"/>
      <c r="TVB127" s="54"/>
      <c r="TVC127" s="54"/>
      <c r="TVD127" s="54"/>
      <c r="TVE127" s="54"/>
      <c r="TVF127" s="54"/>
      <c r="TVG127" s="54"/>
      <c r="TVH127" s="54"/>
      <c r="TVI127" s="54"/>
      <c r="TVJ127" s="54"/>
      <c r="TVK127" s="54"/>
      <c r="TVL127" s="54"/>
      <c r="TVM127" s="54"/>
      <c r="TVN127" s="54"/>
      <c r="TVO127" s="54"/>
      <c r="TVP127" s="54"/>
      <c r="TVQ127" s="54"/>
      <c r="TVR127" s="54"/>
      <c r="TVS127" s="54"/>
      <c r="TVT127" s="54"/>
      <c r="TVU127" s="54"/>
      <c r="TVV127" s="54"/>
      <c r="TVW127" s="54"/>
      <c r="TVX127" s="54"/>
      <c r="TVY127" s="54"/>
      <c r="TVZ127" s="54"/>
      <c r="TWA127" s="54"/>
      <c r="TWB127" s="54"/>
      <c r="TWC127" s="54"/>
      <c r="TWD127" s="54"/>
      <c r="TWE127" s="54"/>
      <c r="TWF127" s="54"/>
      <c r="TWG127" s="54"/>
      <c r="TWH127" s="54"/>
      <c r="TWI127" s="54"/>
      <c r="TWJ127" s="54"/>
      <c r="TWK127" s="54"/>
      <c r="TWL127" s="54"/>
      <c r="TWM127" s="54"/>
      <c r="TWN127" s="54"/>
      <c r="TWO127" s="54"/>
      <c r="TWP127" s="54"/>
      <c r="TWQ127" s="54"/>
      <c r="TWR127" s="54"/>
      <c r="TWS127" s="54"/>
      <c r="TWT127" s="54"/>
      <c r="TWU127" s="54"/>
      <c r="TWV127" s="54"/>
      <c r="TWW127" s="54"/>
      <c r="TWX127" s="54"/>
      <c r="TWY127" s="54"/>
      <c r="TWZ127" s="54"/>
      <c r="TXA127" s="54"/>
      <c r="TXB127" s="54"/>
      <c r="TXC127" s="54"/>
      <c r="TXD127" s="54"/>
      <c r="TXE127" s="54"/>
      <c r="TXF127" s="54"/>
      <c r="TXG127" s="54"/>
      <c r="TXH127" s="54"/>
      <c r="TXI127" s="54"/>
      <c r="TXJ127" s="54"/>
      <c r="TXK127" s="54"/>
      <c r="TXL127" s="54"/>
      <c r="TXM127" s="54"/>
      <c r="TXN127" s="54"/>
      <c r="TXO127" s="54"/>
      <c r="TXP127" s="54"/>
      <c r="TXQ127" s="54"/>
      <c r="TXR127" s="54"/>
      <c r="TXS127" s="54"/>
      <c r="TXT127" s="54"/>
      <c r="TXU127" s="54"/>
      <c r="TXV127" s="54"/>
      <c r="TXW127" s="54"/>
      <c r="TXX127" s="54"/>
      <c r="TXY127" s="54"/>
      <c r="TXZ127" s="54"/>
      <c r="TYA127" s="54"/>
      <c r="TYB127" s="54"/>
      <c r="TYC127" s="54"/>
      <c r="TYD127" s="54"/>
      <c r="TYE127" s="54"/>
      <c r="TYF127" s="54"/>
      <c r="TYG127" s="54"/>
      <c r="TYH127" s="54"/>
      <c r="TYI127" s="54"/>
      <c r="TYJ127" s="54"/>
      <c r="TYK127" s="54"/>
      <c r="TYL127" s="54"/>
      <c r="TYM127" s="54"/>
      <c r="TYN127" s="54"/>
      <c r="TYO127" s="54"/>
      <c r="TYP127" s="54"/>
      <c r="TYQ127" s="54"/>
      <c r="TYR127" s="54"/>
      <c r="TYS127" s="54"/>
      <c r="TYT127" s="54"/>
      <c r="TYU127" s="54"/>
      <c r="TYV127" s="54"/>
      <c r="TYW127" s="54"/>
      <c r="TYX127" s="54"/>
      <c r="TYY127" s="54"/>
      <c r="TYZ127" s="54"/>
      <c r="TZA127" s="54"/>
      <c r="TZB127" s="54"/>
      <c r="TZC127" s="54"/>
      <c r="TZD127" s="54"/>
      <c r="TZE127" s="54"/>
      <c r="TZF127" s="54"/>
      <c r="TZG127" s="54"/>
      <c r="TZH127" s="54"/>
      <c r="TZI127" s="54"/>
      <c r="TZJ127" s="54"/>
      <c r="TZK127" s="54"/>
      <c r="TZL127" s="54"/>
      <c r="TZM127" s="54"/>
      <c r="TZN127" s="54"/>
      <c r="TZO127" s="54"/>
      <c r="TZP127" s="54"/>
      <c r="TZQ127" s="54"/>
      <c r="TZR127" s="54"/>
      <c r="TZS127" s="54"/>
      <c r="TZT127" s="54"/>
      <c r="TZU127" s="54"/>
      <c r="TZV127" s="54"/>
      <c r="TZW127" s="54"/>
      <c r="TZX127" s="54"/>
      <c r="TZY127" s="54"/>
      <c r="TZZ127" s="54"/>
      <c r="UAA127" s="54"/>
      <c r="UAB127" s="54"/>
      <c r="UAC127" s="54"/>
      <c r="UAD127" s="54"/>
      <c r="UAE127" s="54"/>
      <c r="UAF127" s="54"/>
      <c r="UAG127" s="54"/>
      <c r="UAH127" s="54"/>
      <c r="UAI127" s="54"/>
      <c r="UAJ127" s="54"/>
      <c r="UAK127" s="54"/>
      <c r="UAL127" s="54"/>
      <c r="UAM127" s="54"/>
      <c r="UAN127" s="54"/>
      <c r="UAO127" s="54"/>
      <c r="UAP127" s="54"/>
      <c r="UAQ127" s="54"/>
      <c r="UAR127" s="54"/>
      <c r="UAS127" s="54"/>
      <c r="UAT127" s="54"/>
      <c r="UAU127" s="54"/>
      <c r="UAV127" s="54"/>
      <c r="UAW127" s="54"/>
      <c r="UAX127" s="54"/>
      <c r="UAY127" s="54"/>
      <c r="UAZ127" s="54"/>
      <c r="UBA127" s="54"/>
      <c r="UBB127" s="54"/>
      <c r="UBC127" s="54"/>
      <c r="UBD127" s="54"/>
      <c r="UBE127" s="54"/>
      <c r="UBF127" s="54"/>
      <c r="UBG127" s="54"/>
      <c r="UBH127" s="54"/>
      <c r="UBI127" s="54"/>
      <c r="UBJ127" s="54"/>
      <c r="UBK127" s="54"/>
      <c r="UBL127" s="54"/>
      <c r="UBM127" s="54"/>
      <c r="UBN127" s="54"/>
      <c r="UBO127" s="54"/>
      <c r="UBP127" s="54"/>
      <c r="UBQ127" s="54"/>
      <c r="UBR127" s="54"/>
      <c r="UBS127" s="54"/>
      <c r="UBT127" s="54"/>
      <c r="UBU127" s="54"/>
      <c r="UBV127" s="54"/>
      <c r="UBW127" s="54"/>
      <c r="UBX127" s="54"/>
      <c r="UBY127" s="54"/>
      <c r="UBZ127" s="54"/>
      <c r="UCA127" s="54"/>
      <c r="UCB127" s="54"/>
      <c r="UCC127" s="54"/>
      <c r="UCD127" s="54"/>
      <c r="UCE127" s="54"/>
      <c r="UCF127" s="54"/>
      <c r="UCG127" s="54"/>
      <c r="UCH127" s="54"/>
      <c r="UCI127" s="54"/>
      <c r="UCJ127" s="54"/>
      <c r="UCK127" s="54"/>
      <c r="UCL127" s="54"/>
      <c r="UCM127" s="54"/>
      <c r="UCN127" s="54"/>
      <c r="UCO127" s="54"/>
      <c r="UCP127" s="54"/>
      <c r="UCQ127" s="54"/>
      <c r="UCR127" s="54"/>
      <c r="UCS127" s="54"/>
      <c r="UCT127" s="54"/>
      <c r="UCU127" s="54"/>
      <c r="UCV127" s="54"/>
      <c r="UCW127" s="54"/>
      <c r="UCX127" s="54"/>
      <c r="UCY127" s="54"/>
      <c r="UCZ127" s="54"/>
      <c r="UDA127" s="54"/>
      <c r="UDB127" s="54"/>
      <c r="UDC127" s="54"/>
      <c r="UDD127" s="54"/>
      <c r="UDE127" s="54"/>
      <c r="UDF127" s="54"/>
      <c r="UDG127" s="54"/>
      <c r="UDH127" s="54"/>
      <c r="UDI127" s="54"/>
      <c r="UDJ127" s="54"/>
      <c r="UDK127" s="54"/>
      <c r="UDL127" s="54"/>
      <c r="UDM127" s="54"/>
      <c r="UDN127" s="54"/>
      <c r="UDO127" s="54"/>
      <c r="UDP127" s="54"/>
      <c r="UDQ127" s="54"/>
      <c r="UDR127" s="54"/>
      <c r="UDS127" s="54"/>
      <c r="UDT127" s="54"/>
      <c r="UDU127" s="54"/>
      <c r="UDV127" s="54"/>
      <c r="UDW127" s="54"/>
      <c r="UDX127" s="54"/>
      <c r="UDY127" s="54"/>
      <c r="UDZ127" s="54"/>
      <c r="UEA127" s="54"/>
      <c r="UEB127" s="54"/>
      <c r="UEC127" s="54"/>
      <c r="UED127" s="54"/>
      <c r="UEE127" s="54"/>
      <c r="UEF127" s="54"/>
      <c r="UEG127" s="54"/>
      <c r="UEH127" s="54"/>
      <c r="UEI127" s="54"/>
      <c r="UEJ127" s="54"/>
      <c r="UEK127" s="54"/>
      <c r="UEL127" s="54"/>
      <c r="UEM127" s="54"/>
      <c r="UEN127" s="54"/>
      <c r="UEO127" s="54"/>
      <c r="UEP127" s="54"/>
      <c r="UEQ127" s="54"/>
      <c r="UER127" s="54"/>
      <c r="UES127" s="54"/>
      <c r="UET127" s="54"/>
      <c r="UEU127" s="54"/>
      <c r="UEV127" s="54"/>
      <c r="UEW127" s="54"/>
      <c r="UEX127" s="54"/>
      <c r="UEY127" s="54"/>
      <c r="UEZ127" s="54"/>
      <c r="UFA127" s="54"/>
      <c r="UFB127" s="54"/>
      <c r="UFC127" s="54"/>
      <c r="UFD127" s="54"/>
      <c r="UFE127" s="54"/>
      <c r="UFF127" s="54"/>
      <c r="UFG127" s="54"/>
      <c r="UFH127" s="54"/>
      <c r="UFI127" s="54"/>
      <c r="UFJ127" s="54"/>
      <c r="UFK127" s="54"/>
      <c r="UFL127" s="54"/>
      <c r="UFM127" s="54"/>
      <c r="UFN127" s="54"/>
      <c r="UFO127" s="54"/>
      <c r="UFP127" s="54"/>
      <c r="UFQ127" s="54"/>
      <c r="UFR127" s="54"/>
      <c r="UFS127" s="54"/>
      <c r="UFT127" s="54"/>
      <c r="UFU127" s="54"/>
      <c r="UFV127" s="54"/>
      <c r="UFW127" s="54"/>
      <c r="UFX127" s="54"/>
      <c r="UFY127" s="54"/>
      <c r="UFZ127" s="54"/>
      <c r="UGA127" s="54"/>
      <c r="UGB127" s="54"/>
      <c r="UGC127" s="54"/>
      <c r="UGD127" s="54"/>
      <c r="UGE127" s="54"/>
      <c r="UGF127" s="54"/>
      <c r="UGG127" s="54"/>
      <c r="UGH127" s="54"/>
      <c r="UGI127" s="54"/>
      <c r="UGJ127" s="54"/>
      <c r="UGK127" s="54"/>
      <c r="UGL127" s="54"/>
      <c r="UGM127" s="54"/>
      <c r="UGN127" s="54"/>
      <c r="UGO127" s="54"/>
      <c r="UGP127" s="54"/>
      <c r="UGQ127" s="54"/>
      <c r="UGR127" s="54"/>
      <c r="UGS127" s="54"/>
      <c r="UGT127" s="54"/>
      <c r="UGU127" s="54"/>
      <c r="UGV127" s="54"/>
      <c r="UGW127" s="54"/>
      <c r="UGX127" s="54"/>
      <c r="UGY127" s="54"/>
      <c r="UGZ127" s="54"/>
      <c r="UHA127" s="54"/>
      <c r="UHB127" s="54"/>
      <c r="UHC127" s="54"/>
      <c r="UHD127" s="54"/>
      <c r="UHE127" s="54"/>
      <c r="UHF127" s="54"/>
      <c r="UHG127" s="54"/>
      <c r="UHH127" s="54"/>
      <c r="UHI127" s="54"/>
      <c r="UHJ127" s="54"/>
      <c r="UHK127" s="54"/>
      <c r="UHL127" s="54"/>
      <c r="UHM127" s="54"/>
      <c r="UHN127" s="54"/>
      <c r="UHO127" s="54"/>
      <c r="UHP127" s="54"/>
      <c r="UHQ127" s="54"/>
      <c r="UHR127" s="54"/>
      <c r="UHS127" s="54"/>
      <c r="UHT127" s="54"/>
      <c r="UHU127" s="54"/>
      <c r="UHV127" s="54"/>
      <c r="UHW127" s="54"/>
      <c r="UHX127" s="54"/>
      <c r="UHY127" s="54"/>
      <c r="UHZ127" s="54"/>
      <c r="UIA127" s="54"/>
      <c r="UIB127" s="54"/>
      <c r="UIC127" s="54"/>
      <c r="UID127" s="54"/>
      <c r="UIE127" s="54"/>
      <c r="UIF127" s="54"/>
      <c r="UIG127" s="54"/>
      <c r="UIH127" s="54"/>
      <c r="UII127" s="54"/>
      <c r="UIJ127" s="54"/>
      <c r="UIK127" s="54"/>
      <c r="UIL127" s="54"/>
      <c r="UIM127" s="54"/>
      <c r="UIN127" s="54"/>
      <c r="UIO127" s="54"/>
      <c r="UIP127" s="54"/>
      <c r="UIQ127" s="54"/>
      <c r="UIR127" s="54"/>
      <c r="UIS127" s="54"/>
      <c r="UIT127" s="54"/>
      <c r="UIU127" s="54"/>
      <c r="UIV127" s="54"/>
      <c r="UIW127" s="54"/>
      <c r="UIX127" s="54"/>
      <c r="UIY127" s="54"/>
      <c r="UIZ127" s="54"/>
      <c r="UJA127" s="54"/>
      <c r="UJB127" s="54"/>
      <c r="UJC127" s="54"/>
      <c r="UJD127" s="54"/>
      <c r="UJE127" s="54"/>
      <c r="UJF127" s="54"/>
      <c r="UJG127" s="54"/>
      <c r="UJH127" s="54"/>
      <c r="UJI127" s="54"/>
      <c r="UJJ127" s="54"/>
      <c r="UJK127" s="54"/>
      <c r="UJL127" s="54"/>
      <c r="UJM127" s="54"/>
      <c r="UJN127" s="54"/>
      <c r="UJO127" s="54"/>
      <c r="UJP127" s="54"/>
      <c r="UJQ127" s="54"/>
      <c r="UJR127" s="54"/>
      <c r="UJS127" s="54"/>
      <c r="UJT127" s="54"/>
      <c r="UJU127" s="54"/>
      <c r="UJV127" s="54"/>
      <c r="UJW127" s="54"/>
      <c r="UJX127" s="54"/>
      <c r="UJY127" s="54"/>
      <c r="UJZ127" s="54"/>
      <c r="UKA127" s="54"/>
      <c r="UKB127" s="54"/>
      <c r="UKC127" s="54"/>
      <c r="UKD127" s="54"/>
      <c r="UKE127" s="54"/>
      <c r="UKF127" s="54"/>
      <c r="UKG127" s="54"/>
      <c r="UKH127" s="54"/>
      <c r="UKI127" s="54"/>
      <c r="UKJ127" s="54"/>
      <c r="UKK127" s="54"/>
      <c r="UKL127" s="54"/>
      <c r="UKM127" s="54"/>
      <c r="UKN127" s="54"/>
      <c r="UKO127" s="54"/>
      <c r="UKP127" s="54"/>
      <c r="UKQ127" s="54"/>
      <c r="UKR127" s="54"/>
      <c r="UKS127" s="54"/>
      <c r="UKT127" s="54"/>
      <c r="UKU127" s="54"/>
      <c r="UKV127" s="54"/>
      <c r="UKW127" s="54"/>
      <c r="UKX127" s="54"/>
      <c r="UKY127" s="54"/>
      <c r="UKZ127" s="54"/>
      <c r="ULA127" s="54"/>
      <c r="ULB127" s="54"/>
      <c r="ULC127" s="54"/>
      <c r="ULD127" s="54"/>
      <c r="ULE127" s="54"/>
      <c r="ULF127" s="54"/>
      <c r="ULG127" s="54"/>
      <c r="ULH127" s="54"/>
      <c r="ULI127" s="54"/>
      <c r="ULJ127" s="54"/>
      <c r="ULK127" s="54"/>
      <c r="ULL127" s="54"/>
      <c r="ULM127" s="54"/>
      <c r="ULN127" s="54"/>
      <c r="ULO127" s="54"/>
      <c r="ULP127" s="54"/>
      <c r="ULQ127" s="54"/>
      <c r="ULR127" s="54"/>
      <c r="ULS127" s="54"/>
      <c r="ULT127" s="54"/>
      <c r="ULU127" s="54"/>
      <c r="ULV127" s="54"/>
      <c r="ULW127" s="54"/>
      <c r="ULX127" s="54"/>
      <c r="ULY127" s="54"/>
      <c r="ULZ127" s="54"/>
      <c r="UMA127" s="54"/>
      <c r="UMB127" s="54"/>
      <c r="UMC127" s="54"/>
      <c r="UMD127" s="54"/>
      <c r="UME127" s="54"/>
      <c r="UMF127" s="54"/>
      <c r="UMG127" s="54"/>
      <c r="UMH127" s="54"/>
      <c r="UMI127" s="54"/>
      <c r="UMJ127" s="54"/>
      <c r="UMK127" s="54"/>
      <c r="UML127" s="54"/>
      <c r="UMM127" s="54"/>
      <c r="UMN127" s="54"/>
      <c r="UMO127" s="54"/>
      <c r="UMP127" s="54"/>
      <c r="UMQ127" s="54"/>
      <c r="UMR127" s="54"/>
      <c r="UMS127" s="54"/>
      <c r="UMT127" s="54"/>
      <c r="UMU127" s="54"/>
      <c r="UMV127" s="54"/>
      <c r="UMW127" s="54"/>
      <c r="UMX127" s="54"/>
      <c r="UMY127" s="54"/>
      <c r="UMZ127" s="54"/>
      <c r="UNA127" s="54"/>
      <c r="UNB127" s="54"/>
      <c r="UNC127" s="54"/>
      <c r="UND127" s="54"/>
      <c r="UNE127" s="54"/>
      <c r="UNF127" s="54"/>
      <c r="UNG127" s="54"/>
      <c r="UNH127" s="54"/>
      <c r="UNI127" s="54"/>
      <c r="UNJ127" s="54"/>
      <c r="UNK127" s="54"/>
      <c r="UNL127" s="54"/>
      <c r="UNM127" s="54"/>
      <c r="UNN127" s="54"/>
      <c r="UNO127" s="54"/>
      <c r="UNP127" s="54"/>
      <c r="UNQ127" s="54"/>
      <c r="UNR127" s="54"/>
      <c r="UNS127" s="54"/>
      <c r="UNT127" s="54"/>
      <c r="UNU127" s="54"/>
      <c r="UNV127" s="54"/>
      <c r="UNW127" s="54"/>
      <c r="UNX127" s="54"/>
      <c r="UNY127" s="54"/>
      <c r="UNZ127" s="54"/>
      <c r="UOA127" s="54"/>
      <c r="UOB127" s="54"/>
      <c r="UOC127" s="54"/>
      <c r="UOD127" s="54"/>
      <c r="UOE127" s="54"/>
      <c r="UOF127" s="54"/>
      <c r="UOG127" s="54"/>
      <c r="UOH127" s="54"/>
      <c r="UOI127" s="54"/>
      <c r="UOJ127" s="54"/>
      <c r="UOK127" s="54"/>
      <c r="UOL127" s="54"/>
      <c r="UOM127" s="54"/>
      <c r="UON127" s="54"/>
      <c r="UOO127" s="54"/>
      <c r="UOP127" s="54"/>
      <c r="UOQ127" s="54"/>
      <c r="UOR127" s="54"/>
      <c r="UOS127" s="54"/>
      <c r="UOT127" s="54"/>
      <c r="UOU127" s="54"/>
      <c r="UOV127" s="54"/>
      <c r="UOW127" s="54"/>
      <c r="UOX127" s="54"/>
      <c r="UOY127" s="54"/>
      <c r="UOZ127" s="54"/>
      <c r="UPA127" s="54"/>
      <c r="UPB127" s="54"/>
      <c r="UPC127" s="54"/>
      <c r="UPD127" s="54"/>
      <c r="UPE127" s="54"/>
      <c r="UPF127" s="54"/>
      <c r="UPG127" s="54"/>
      <c r="UPH127" s="54"/>
      <c r="UPI127" s="54"/>
      <c r="UPJ127" s="54"/>
      <c r="UPK127" s="54"/>
      <c r="UPL127" s="54"/>
      <c r="UPM127" s="54"/>
      <c r="UPN127" s="54"/>
      <c r="UPO127" s="54"/>
      <c r="UPP127" s="54"/>
      <c r="UPQ127" s="54"/>
      <c r="UPR127" s="54"/>
      <c r="UPS127" s="54"/>
      <c r="UPT127" s="54"/>
      <c r="UPU127" s="54"/>
      <c r="UPV127" s="54"/>
      <c r="UPW127" s="54"/>
      <c r="UPX127" s="54"/>
      <c r="UPY127" s="54"/>
      <c r="UPZ127" s="54"/>
      <c r="UQA127" s="54"/>
      <c r="UQB127" s="54"/>
      <c r="UQC127" s="54"/>
      <c r="UQD127" s="54"/>
      <c r="UQE127" s="54"/>
      <c r="UQF127" s="54"/>
      <c r="UQG127" s="54"/>
      <c r="UQH127" s="54"/>
      <c r="UQI127" s="54"/>
      <c r="UQJ127" s="54"/>
      <c r="UQK127" s="54"/>
      <c r="UQL127" s="54"/>
      <c r="UQM127" s="54"/>
      <c r="UQN127" s="54"/>
      <c r="UQO127" s="54"/>
      <c r="UQP127" s="54"/>
      <c r="UQQ127" s="54"/>
      <c r="UQR127" s="54"/>
      <c r="UQS127" s="54"/>
      <c r="UQT127" s="54"/>
      <c r="UQU127" s="54"/>
      <c r="UQV127" s="54"/>
      <c r="UQW127" s="54"/>
      <c r="UQX127" s="54"/>
      <c r="UQY127" s="54"/>
      <c r="UQZ127" s="54"/>
      <c r="URA127" s="54"/>
      <c r="URB127" s="54"/>
      <c r="URC127" s="54"/>
      <c r="URD127" s="54"/>
      <c r="URE127" s="54"/>
      <c r="URF127" s="54"/>
      <c r="URG127" s="54"/>
      <c r="URH127" s="54"/>
      <c r="URI127" s="54"/>
      <c r="URJ127" s="54"/>
      <c r="URK127" s="54"/>
      <c r="URL127" s="54"/>
      <c r="URM127" s="54"/>
      <c r="URN127" s="54"/>
      <c r="URO127" s="54"/>
      <c r="URP127" s="54"/>
      <c r="URQ127" s="54"/>
      <c r="URR127" s="54"/>
      <c r="URS127" s="54"/>
      <c r="URT127" s="54"/>
      <c r="URU127" s="54"/>
      <c r="URV127" s="54"/>
      <c r="URW127" s="54"/>
      <c r="URX127" s="54"/>
      <c r="URY127" s="54"/>
      <c r="URZ127" s="54"/>
      <c r="USA127" s="54"/>
      <c r="USB127" s="54"/>
      <c r="USC127" s="54"/>
      <c r="USD127" s="54"/>
      <c r="USE127" s="54"/>
      <c r="USF127" s="54"/>
      <c r="USG127" s="54"/>
      <c r="USH127" s="54"/>
      <c r="USI127" s="54"/>
      <c r="USJ127" s="54"/>
      <c r="USK127" s="54"/>
      <c r="USL127" s="54"/>
      <c r="USM127" s="54"/>
      <c r="USN127" s="54"/>
      <c r="USO127" s="54"/>
      <c r="USP127" s="54"/>
      <c r="USQ127" s="54"/>
      <c r="USR127" s="54"/>
      <c r="USS127" s="54"/>
      <c r="UST127" s="54"/>
      <c r="USU127" s="54"/>
      <c r="USV127" s="54"/>
      <c r="USW127" s="54"/>
      <c r="USX127" s="54"/>
      <c r="USY127" s="54"/>
      <c r="USZ127" s="54"/>
      <c r="UTA127" s="54"/>
      <c r="UTB127" s="54"/>
      <c r="UTC127" s="54"/>
      <c r="UTD127" s="54"/>
      <c r="UTE127" s="54"/>
      <c r="UTF127" s="54"/>
      <c r="UTG127" s="54"/>
      <c r="UTH127" s="54"/>
      <c r="UTI127" s="54"/>
      <c r="UTJ127" s="54"/>
      <c r="UTK127" s="54"/>
      <c r="UTL127" s="54"/>
      <c r="UTM127" s="54"/>
      <c r="UTN127" s="54"/>
      <c r="UTO127" s="54"/>
      <c r="UTP127" s="54"/>
      <c r="UTQ127" s="54"/>
      <c r="UTR127" s="54"/>
      <c r="UTS127" s="54"/>
      <c r="UTT127" s="54"/>
      <c r="UTU127" s="54"/>
      <c r="UTV127" s="54"/>
      <c r="UTW127" s="54"/>
      <c r="UTX127" s="54"/>
      <c r="UTY127" s="54"/>
      <c r="UTZ127" s="54"/>
      <c r="UUA127" s="54"/>
      <c r="UUB127" s="54"/>
      <c r="UUC127" s="54"/>
      <c r="UUD127" s="54"/>
      <c r="UUE127" s="54"/>
      <c r="UUF127" s="54"/>
      <c r="UUG127" s="54"/>
      <c r="UUH127" s="54"/>
      <c r="UUI127" s="54"/>
      <c r="UUJ127" s="54"/>
      <c r="UUK127" s="54"/>
      <c r="UUL127" s="54"/>
      <c r="UUM127" s="54"/>
      <c r="UUN127" s="54"/>
      <c r="UUO127" s="54"/>
      <c r="UUP127" s="54"/>
      <c r="UUQ127" s="54"/>
      <c r="UUR127" s="54"/>
      <c r="UUS127" s="54"/>
      <c r="UUT127" s="54"/>
      <c r="UUU127" s="54"/>
      <c r="UUV127" s="54"/>
      <c r="UUW127" s="54"/>
      <c r="UUX127" s="54"/>
      <c r="UUY127" s="54"/>
      <c r="UUZ127" s="54"/>
      <c r="UVA127" s="54"/>
      <c r="UVB127" s="54"/>
      <c r="UVC127" s="54"/>
      <c r="UVD127" s="54"/>
      <c r="UVE127" s="54"/>
      <c r="UVF127" s="54"/>
      <c r="UVG127" s="54"/>
      <c r="UVH127" s="54"/>
      <c r="UVI127" s="54"/>
      <c r="UVJ127" s="54"/>
      <c r="UVK127" s="54"/>
      <c r="UVL127" s="54"/>
      <c r="UVM127" s="54"/>
      <c r="UVN127" s="54"/>
      <c r="UVO127" s="54"/>
      <c r="UVP127" s="54"/>
      <c r="UVQ127" s="54"/>
      <c r="UVR127" s="54"/>
      <c r="UVS127" s="54"/>
      <c r="UVT127" s="54"/>
      <c r="UVU127" s="54"/>
      <c r="UVV127" s="54"/>
      <c r="UVW127" s="54"/>
      <c r="UVX127" s="54"/>
      <c r="UVY127" s="54"/>
      <c r="UVZ127" s="54"/>
      <c r="UWA127" s="54"/>
      <c r="UWB127" s="54"/>
      <c r="UWC127" s="54"/>
      <c r="UWD127" s="54"/>
      <c r="UWE127" s="54"/>
      <c r="UWF127" s="54"/>
      <c r="UWG127" s="54"/>
      <c r="UWH127" s="54"/>
      <c r="UWI127" s="54"/>
      <c r="UWJ127" s="54"/>
      <c r="UWK127" s="54"/>
      <c r="UWL127" s="54"/>
      <c r="UWM127" s="54"/>
      <c r="UWN127" s="54"/>
      <c r="UWO127" s="54"/>
      <c r="UWP127" s="54"/>
      <c r="UWQ127" s="54"/>
      <c r="UWR127" s="54"/>
      <c r="UWS127" s="54"/>
      <c r="UWT127" s="54"/>
      <c r="UWU127" s="54"/>
      <c r="UWV127" s="54"/>
      <c r="UWW127" s="54"/>
      <c r="UWX127" s="54"/>
      <c r="UWY127" s="54"/>
      <c r="UWZ127" s="54"/>
      <c r="UXA127" s="54"/>
      <c r="UXB127" s="54"/>
      <c r="UXC127" s="54"/>
      <c r="UXD127" s="54"/>
      <c r="UXE127" s="54"/>
      <c r="UXF127" s="54"/>
      <c r="UXG127" s="54"/>
      <c r="UXH127" s="54"/>
      <c r="UXI127" s="54"/>
      <c r="UXJ127" s="54"/>
      <c r="UXK127" s="54"/>
      <c r="UXL127" s="54"/>
      <c r="UXM127" s="54"/>
      <c r="UXN127" s="54"/>
      <c r="UXO127" s="54"/>
      <c r="UXP127" s="54"/>
      <c r="UXQ127" s="54"/>
      <c r="UXR127" s="54"/>
      <c r="UXS127" s="54"/>
      <c r="UXT127" s="54"/>
      <c r="UXU127" s="54"/>
      <c r="UXV127" s="54"/>
      <c r="UXW127" s="54"/>
      <c r="UXX127" s="54"/>
      <c r="UXY127" s="54"/>
      <c r="UXZ127" s="54"/>
      <c r="UYA127" s="54"/>
      <c r="UYB127" s="54"/>
      <c r="UYC127" s="54"/>
      <c r="UYD127" s="54"/>
      <c r="UYE127" s="54"/>
      <c r="UYF127" s="54"/>
      <c r="UYG127" s="54"/>
      <c r="UYH127" s="54"/>
      <c r="UYI127" s="54"/>
      <c r="UYJ127" s="54"/>
      <c r="UYK127" s="54"/>
      <c r="UYL127" s="54"/>
      <c r="UYM127" s="54"/>
      <c r="UYN127" s="54"/>
      <c r="UYO127" s="54"/>
      <c r="UYP127" s="54"/>
      <c r="UYQ127" s="54"/>
      <c r="UYR127" s="54"/>
      <c r="UYS127" s="54"/>
      <c r="UYT127" s="54"/>
      <c r="UYU127" s="54"/>
      <c r="UYV127" s="54"/>
      <c r="UYW127" s="54"/>
      <c r="UYX127" s="54"/>
      <c r="UYY127" s="54"/>
      <c r="UYZ127" s="54"/>
      <c r="UZA127" s="54"/>
      <c r="UZB127" s="54"/>
      <c r="UZC127" s="54"/>
      <c r="UZD127" s="54"/>
      <c r="UZE127" s="54"/>
      <c r="UZF127" s="54"/>
      <c r="UZG127" s="54"/>
      <c r="UZH127" s="54"/>
      <c r="UZI127" s="54"/>
      <c r="UZJ127" s="54"/>
      <c r="UZK127" s="54"/>
      <c r="UZL127" s="54"/>
      <c r="UZM127" s="54"/>
      <c r="UZN127" s="54"/>
      <c r="UZO127" s="54"/>
      <c r="UZP127" s="54"/>
      <c r="UZQ127" s="54"/>
      <c r="UZR127" s="54"/>
      <c r="UZS127" s="54"/>
      <c r="UZT127" s="54"/>
      <c r="UZU127" s="54"/>
      <c r="UZV127" s="54"/>
      <c r="UZW127" s="54"/>
      <c r="UZX127" s="54"/>
      <c r="UZY127" s="54"/>
      <c r="UZZ127" s="54"/>
      <c r="VAA127" s="54"/>
      <c r="VAB127" s="54"/>
      <c r="VAC127" s="54"/>
      <c r="VAD127" s="54"/>
      <c r="VAE127" s="54"/>
      <c r="VAF127" s="54"/>
      <c r="VAG127" s="54"/>
      <c r="VAH127" s="54"/>
      <c r="VAI127" s="54"/>
      <c r="VAJ127" s="54"/>
      <c r="VAK127" s="54"/>
      <c r="VAL127" s="54"/>
      <c r="VAM127" s="54"/>
      <c r="VAN127" s="54"/>
      <c r="VAO127" s="54"/>
      <c r="VAP127" s="54"/>
      <c r="VAQ127" s="54"/>
      <c r="VAR127" s="54"/>
      <c r="VAS127" s="54"/>
      <c r="VAT127" s="54"/>
      <c r="VAU127" s="54"/>
      <c r="VAV127" s="54"/>
      <c r="VAW127" s="54"/>
      <c r="VAX127" s="54"/>
      <c r="VAY127" s="54"/>
      <c r="VAZ127" s="54"/>
      <c r="VBA127" s="54"/>
      <c r="VBB127" s="54"/>
      <c r="VBC127" s="54"/>
      <c r="VBD127" s="54"/>
      <c r="VBE127" s="54"/>
      <c r="VBF127" s="54"/>
      <c r="VBG127" s="54"/>
      <c r="VBH127" s="54"/>
      <c r="VBI127" s="54"/>
      <c r="VBJ127" s="54"/>
      <c r="VBK127" s="54"/>
      <c r="VBL127" s="54"/>
      <c r="VBM127" s="54"/>
      <c r="VBN127" s="54"/>
      <c r="VBO127" s="54"/>
      <c r="VBP127" s="54"/>
      <c r="VBQ127" s="54"/>
      <c r="VBR127" s="54"/>
      <c r="VBS127" s="54"/>
      <c r="VBT127" s="54"/>
      <c r="VBU127" s="54"/>
      <c r="VBV127" s="54"/>
      <c r="VBW127" s="54"/>
      <c r="VBX127" s="54"/>
      <c r="VBY127" s="54"/>
      <c r="VBZ127" s="54"/>
      <c r="VCA127" s="54"/>
      <c r="VCB127" s="54"/>
      <c r="VCC127" s="54"/>
      <c r="VCD127" s="54"/>
      <c r="VCE127" s="54"/>
      <c r="VCF127" s="54"/>
      <c r="VCG127" s="54"/>
      <c r="VCH127" s="54"/>
      <c r="VCI127" s="54"/>
      <c r="VCJ127" s="54"/>
      <c r="VCK127" s="54"/>
      <c r="VCL127" s="54"/>
      <c r="VCM127" s="54"/>
      <c r="VCN127" s="54"/>
      <c r="VCO127" s="54"/>
      <c r="VCP127" s="54"/>
      <c r="VCQ127" s="54"/>
      <c r="VCR127" s="54"/>
      <c r="VCS127" s="54"/>
      <c r="VCT127" s="54"/>
      <c r="VCU127" s="54"/>
      <c r="VCV127" s="54"/>
      <c r="VCW127" s="54"/>
      <c r="VCX127" s="54"/>
      <c r="VCY127" s="54"/>
      <c r="VCZ127" s="54"/>
      <c r="VDA127" s="54"/>
      <c r="VDB127" s="54"/>
      <c r="VDC127" s="54"/>
      <c r="VDD127" s="54"/>
      <c r="VDE127" s="54"/>
      <c r="VDF127" s="54"/>
      <c r="VDG127" s="54"/>
      <c r="VDH127" s="54"/>
      <c r="VDI127" s="54"/>
      <c r="VDJ127" s="54"/>
      <c r="VDK127" s="54"/>
      <c r="VDL127" s="54"/>
      <c r="VDM127" s="54"/>
      <c r="VDN127" s="54"/>
      <c r="VDO127" s="54"/>
      <c r="VDP127" s="54"/>
      <c r="VDQ127" s="54"/>
      <c r="VDR127" s="54"/>
      <c r="VDS127" s="54"/>
      <c r="VDT127" s="54"/>
      <c r="VDU127" s="54"/>
      <c r="VDV127" s="54"/>
      <c r="VDW127" s="54"/>
      <c r="VDX127" s="54"/>
      <c r="VDY127" s="54"/>
      <c r="VDZ127" s="54"/>
      <c r="VEA127" s="54"/>
      <c r="VEB127" s="54"/>
      <c r="VEC127" s="54"/>
      <c r="VED127" s="54"/>
      <c r="VEE127" s="54"/>
      <c r="VEF127" s="54"/>
      <c r="VEG127" s="54"/>
      <c r="VEH127" s="54"/>
      <c r="VEI127" s="54"/>
      <c r="VEJ127" s="54"/>
      <c r="VEK127" s="54"/>
      <c r="VEL127" s="54"/>
      <c r="VEM127" s="54"/>
      <c r="VEN127" s="54"/>
      <c r="VEO127" s="54"/>
      <c r="VEP127" s="54"/>
      <c r="VEQ127" s="54"/>
      <c r="VER127" s="54"/>
      <c r="VES127" s="54"/>
      <c r="VET127" s="54"/>
      <c r="VEU127" s="54"/>
      <c r="VEV127" s="54"/>
      <c r="VEW127" s="54"/>
      <c r="VEX127" s="54"/>
      <c r="VEY127" s="54"/>
      <c r="VEZ127" s="54"/>
      <c r="VFA127" s="54"/>
      <c r="VFB127" s="54"/>
      <c r="VFC127" s="54"/>
      <c r="VFD127" s="54"/>
      <c r="VFE127" s="54"/>
      <c r="VFF127" s="54"/>
      <c r="VFG127" s="54"/>
      <c r="VFH127" s="54"/>
      <c r="VFI127" s="54"/>
      <c r="VFJ127" s="54"/>
      <c r="VFK127" s="54"/>
      <c r="VFL127" s="54"/>
      <c r="VFM127" s="54"/>
      <c r="VFN127" s="54"/>
      <c r="VFO127" s="54"/>
      <c r="VFP127" s="54"/>
      <c r="VFQ127" s="54"/>
      <c r="VFR127" s="54"/>
      <c r="VFS127" s="54"/>
      <c r="VFT127" s="54"/>
      <c r="VFU127" s="54"/>
      <c r="VFV127" s="54"/>
      <c r="VFW127" s="54"/>
      <c r="VFX127" s="54"/>
      <c r="VFY127" s="54"/>
      <c r="VFZ127" s="54"/>
      <c r="VGA127" s="54"/>
      <c r="VGB127" s="54"/>
      <c r="VGC127" s="54"/>
      <c r="VGD127" s="54"/>
      <c r="VGE127" s="54"/>
      <c r="VGF127" s="54"/>
      <c r="VGG127" s="54"/>
      <c r="VGH127" s="54"/>
      <c r="VGI127" s="54"/>
      <c r="VGJ127" s="54"/>
      <c r="VGK127" s="54"/>
      <c r="VGL127" s="54"/>
      <c r="VGM127" s="54"/>
      <c r="VGN127" s="54"/>
      <c r="VGO127" s="54"/>
      <c r="VGP127" s="54"/>
      <c r="VGQ127" s="54"/>
      <c r="VGR127" s="54"/>
      <c r="VGS127" s="54"/>
      <c r="VGT127" s="54"/>
      <c r="VGU127" s="54"/>
      <c r="VGV127" s="54"/>
      <c r="VGW127" s="54"/>
      <c r="VGX127" s="54"/>
      <c r="VGY127" s="54"/>
      <c r="VGZ127" s="54"/>
      <c r="VHA127" s="54"/>
      <c r="VHB127" s="54"/>
      <c r="VHC127" s="54"/>
      <c r="VHD127" s="54"/>
      <c r="VHE127" s="54"/>
      <c r="VHF127" s="54"/>
      <c r="VHG127" s="54"/>
      <c r="VHH127" s="54"/>
      <c r="VHI127" s="54"/>
      <c r="VHJ127" s="54"/>
      <c r="VHK127" s="54"/>
      <c r="VHL127" s="54"/>
      <c r="VHM127" s="54"/>
      <c r="VHN127" s="54"/>
      <c r="VHO127" s="54"/>
      <c r="VHP127" s="54"/>
      <c r="VHQ127" s="54"/>
      <c r="VHR127" s="54"/>
      <c r="VHS127" s="54"/>
      <c r="VHT127" s="54"/>
      <c r="VHU127" s="54"/>
      <c r="VHV127" s="54"/>
      <c r="VHW127" s="54"/>
      <c r="VHX127" s="54"/>
      <c r="VHY127" s="54"/>
      <c r="VHZ127" s="54"/>
      <c r="VIA127" s="54"/>
      <c r="VIB127" s="54"/>
      <c r="VIC127" s="54"/>
      <c r="VID127" s="54"/>
      <c r="VIE127" s="54"/>
      <c r="VIF127" s="54"/>
      <c r="VIG127" s="54"/>
      <c r="VIH127" s="54"/>
      <c r="VII127" s="54"/>
      <c r="VIJ127" s="54"/>
      <c r="VIK127" s="54"/>
      <c r="VIL127" s="54"/>
      <c r="VIM127" s="54"/>
      <c r="VIN127" s="54"/>
      <c r="VIO127" s="54"/>
      <c r="VIP127" s="54"/>
      <c r="VIQ127" s="54"/>
      <c r="VIR127" s="54"/>
      <c r="VIS127" s="54"/>
      <c r="VIT127" s="54"/>
      <c r="VIU127" s="54"/>
      <c r="VIV127" s="54"/>
      <c r="VIW127" s="54"/>
      <c r="VIX127" s="54"/>
      <c r="VIY127" s="54"/>
      <c r="VIZ127" s="54"/>
      <c r="VJA127" s="54"/>
      <c r="VJB127" s="54"/>
      <c r="VJC127" s="54"/>
      <c r="VJD127" s="54"/>
      <c r="VJE127" s="54"/>
      <c r="VJF127" s="54"/>
      <c r="VJG127" s="54"/>
      <c r="VJH127" s="54"/>
      <c r="VJI127" s="54"/>
      <c r="VJJ127" s="54"/>
      <c r="VJK127" s="54"/>
      <c r="VJL127" s="54"/>
      <c r="VJM127" s="54"/>
      <c r="VJN127" s="54"/>
      <c r="VJO127" s="54"/>
      <c r="VJP127" s="54"/>
      <c r="VJQ127" s="54"/>
      <c r="VJR127" s="54"/>
      <c r="VJS127" s="54"/>
      <c r="VJT127" s="54"/>
      <c r="VJU127" s="54"/>
      <c r="VJV127" s="54"/>
      <c r="VJW127" s="54"/>
      <c r="VJX127" s="54"/>
      <c r="VJY127" s="54"/>
      <c r="VJZ127" s="54"/>
      <c r="VKA127" s="54"/>
      <c r="VKB127" s="54"/>
      <c r="VKC127" s="54"/>
      <c r="VKD127" s="54"/>
      <c r="VKE127" s="54"/>
      <c r="VKF127" s="54"/>
      <c r="VKG127" s="54"/>
      <c r="VKH127" s="54"/>
      <c r="VKI127" s="54"/>
      <c r="VKJ127" s="54"/>
      <c r="VKK127" s="54"/>
      <c r="VKL127" s="54"/>
      <c r="VKM127" s="54"/>
      <c r="VKN127" s="54"/>
      <c r="VKO127" s="54"/>
      <c r="VKP127" s="54"/>
      <c r="VKQ127" s="54"/>
      <c r="VKR127" s="54"/>
      <c r="VKS127" s="54"/>
      <c r="VKT127" s="54"/>
      <c r="VKU127" s="54"/>
      <c r="VKV127" s="54"/>
      <c r="VKW127" s="54"/>
      <c r="VKX127" s="54"/>
      <c r="VKY127" s="54"/>
      <c r="VKZ127" s="54"/>
      <c r="VLA127" s="54"/>
      <c r="VLB127" s="54"/>
      <c r="VLC127" s="54"/>
      <c r="VLD127" s="54"/>
      <c r="VLE127" s="54"/>
      <c r="VLF127" s="54"/>
      <c r="VLG127" s="54"/>
      <c r="VLH127" s="54"/>
      <c r="VLI127" s="54"/>
      <c r="VLJ127" s="54"/>
      <c r="VLK127" s="54"/>
      <c r="VLL127" s="54"/>
      <c r="VLM127" s="54"/>
      <c r="VLN127" s="54"/>
      <c r="VLO127" s="54"/>
      <c r="VLP127" s="54"/>
      <c r="VLQ127" s="54"/>
      <c r="VLR127" s="54"/>
      <c r="VLS127" s="54"/>
      <c r="VLT127" s="54"/>
      <c r="VLU127" s="54"/>
      <c r="VLV127" s="54"/>
      <c r="VLW127" s="54"/>
      <c r="VLX127" s="54"/>
      <c r="VLY127" s="54"/>
      <c r="VLZ127" s="54"/>
      <c r="VMA127" s="54"/>
      <c r="VMB127" s="54"/>
      <c r="VMC127" s="54"/>
      <c r="VMD127" s="54"/>
      <c r="VME127" s="54"/>
      <c r="VMF127" s="54"/>
      <c r="VMG127" s="54"/>
      <c r="VMH127" s="54"/>
      <c r="VMI127" s="54"/>
      <c r="VMJ127" s="54"/>
      <c r="VMK127" s="54"/>
      <c r="VML127" s="54"/>
      <c r="VMM127" s="54"/>
      <c r="VMN127" s="54"/>
      <c r="VMO127" s="54"/>
      <c r="VMP127" s="54"/>
      <c r="VMQ127" s="54"/>
      <c r="VMR127" s="54"/>
      <c r="VMS127" s="54"/>
      <c r="VMT127" s="54"/>
      <c r="VMU127" s="54"/>
      <c r="VMV127" s="54"/>
      <c r="VMW127" s="54"/>
      <c r="VMX127" s="54"/>
      <c r="VMY127" s="54"/>
      <c r="VMZ127" s="54"/>
      <c r="VNA127" s="54"/>
      <c r="VNB127" s="54"/>
      <c r="VNC127" s="54"/>
      <c r="VND127" s="54"/>
      <c r="VNE127" s="54"/>
      <c r="VNF127" s="54"/>
      <c r="VNG127" s="54"/>
      <c r="VNH127" s="54"/>
      <c r="VNI127" s="54"/>
      <c r="VNJ127" s="54"/>
      <c r="VNK127" s="54"/>
      <c r="VNL127" s="54"/>
      <c r="VNM127" s="54"/>
      <c r="VNN127" s="54"/>
      <c r="VNO127" s="54"/>
      <c r="VNP127" s="54"/>
      <c r="VNQ127" s="54"/>
      <c r="VNR127" s="54"/>
      <c r="VNS127" s="54"/>
      <c r="VNT127" s="54"/>
      <c r="VNU127" s="54"/>
      <c r="VNV127" s="54"/>
      <c r="VNW127" s="54"/>
      <c r="VNX127" s="54"/>
      <c r="VNY127" s="54"/>
      <c r="VNZ127" s="54"/>
      <c r="VOA127" s="54"/>
      <c r="VOB127" s="54"/>
      <c r="VOC127" s="54"/>
      <c r="VOD127" s="54"/>
      <c r="VOE127" s="54"/>
      <c r="VOF127" s="54"/>
      <c r="VOG127" s="54"/>
      <c r="VOH127" s="54"/>
      <c r="VOI127" s="54"/>
      <c r="VOJ127" s="54"/>
      <c r="VOK127" s="54"/>
      <c r="VOL127" s="54"/>
      <c r="VOM127" s="54"/>
      <c r="VON127" s="54"/>
      <c r="VOO127" s="54"/>
      <c r="VOP127" s="54"/>
      <c r="VOQ127" s="54"/>
      <c r="VOR127" s="54"/>
      <c r="VOS127" s="54"/>
      <c r="VOT127" s="54"/>
      <c r="VOU127" s="54"/>
      <c r="VOV127" s="54"/>
      <c r="VOW127" s="54"/>
      <c r="VOX127" s="54"/>
      <c r="VOY127" s="54"/>
      <c r="VOZ127" s="54"/>
      <c r="VPA127" s="54"/>
      <c r="VPB127" s="54"/>
      <c r="VPC127" s="54"/>
      <c r="VPD127" s="54"/>
      <c r="VPE127" s="54"/>
      <c r="VPF127" s="54"/>
      <c r="VPG127" s="54"/>
      <c r="VPH127" s="54"/>
      <c r="VPI127" s="54"/>
      <c r="VPJ127" s="54"/>
      <c r="VPK127" s="54"/>
      <c r="VPL127" s="54"/>
      <c r="VPM127" s="54"/>
      <c r="VPN127" s="54"/>
      <c r="VPO127" s="54"/>
      <c r="VPP127" s="54"/>
      <c r="VPQ127" s="54"/>
      <c r="VPR127" s="54"/>
      <c r="VPS127" s="54"/>
      <c r="VPT127" s="54"/>
      <c r="VPU127" s="54"/>
      <c r="VPV127" s="54"/>
      <c r="VPW127" s="54"/>
      <c r="VPX127" s="54"/>
      <c r="VPY127" s="54"/>
      <c r="VPZ127" s="54"/>
      <c r="VQA127" s="54"/>
      <c r="VQB127" s="54"/>
      <c r="VQC127" s="54"/>
      <c r="VQD127" s="54"/>
      <c r="VQE127" s="54"/>
      <c r="VQF127" s="54"/>
      <c r="VQG127" s="54"/>
      <c r="VQH127" s="54"/>
      <c r="VQI127" s="54"/>
      <c r="VQJ127" s="54"/>
      <c r="VQK127" s="54"/>
      <c r="VQL127" s="54"/>
      <c r="VQM127" s="54"/>
      <c r="VQN127" s="54"/>
      <c r="VQO127" s="54"/>
      <c r="VQP127" s="54"/>
      <c r="VQQ127" s="54"/>
      <c r="VQR127" s="54"/>
      <c r="VQS127" s="54"/>
      <c r="VQT127" s="54"/>
      <c r="VQU127" s="54"/>
      <c r="VQV127" s="54"/>
      <c r="VQW127" s="54"/>
      <c r="VQX127" s="54"/>
      <c r="VQY127" s="54"/>
      <c r="VQZ127" s="54"/>
      <c r="VRA127" s="54"/>
      <c r="VRB127" s="54"/>
      <c r="VRC127" s="54"/>
      <c r="VRD127" s="54"/>
      <c r="VRE127" s="54"/>
      <c r="VRF127" s="54"/>
      <c r="VRG127" s="54"/>
      <c r="VRH127" s="54"/>
      <c r="VRI127" s="54"/>
      <c r="VRJ127" s="54"/>
      <c r="VRK127" s="54"/>
      <c r="VRL127" s="54"/>
      <c r="VRM127" s="54"/>
      <c r="VRN127" s="54"/>
      <c r="VRO127" s="54"/>
      <c r="VRP127" s="54"/>
      <c r="VRQ127" s="54"/>
      <c r="VRR127" s="54"/>
      <c r="VRS127" s="54"/>
      <c r="VRT127" s="54"/>
      <c r="VRU127" s="54"/>
      <c r="VRV127" s="54"/>
      <c r="VRW127" s="54"/>
      <c r="VRX127" s="54"/>
      <c r="VRY127" s="54"/>
      <c r="VRZ127" s="54"/>
      <c r="VSA127" s="54"/>
      <c r="VSB127" s="54"/>
      <c r="VSC127" s="54"/>
      <c r="VSD127" s="54"/>
      <c r="VSE127" s="54"/>
      <c r="VSF127" s="54"/>
      <c r="VSG127" s="54"/>
      <c r="VSH127" s="54"/>
      <c r="VSI127" s="54"/>
      <c r="VSJ127" s="54"/>
      <c r="VSK127" s="54"/>
      <c r="VSL127" s="54"/>
      <c r="VSM127" s="54"/>
      <c r="VSN127" s="54"/>
      <c r="VSO127" s="54"/>
      <c r="VSP127" s="54"/>
      <c r="VSQ127" s="54"/>
      <c r="VSR127" s="54"/>
      <c r="VSS127" s="54"/>
      <c r="VST127" s="54"/>
      <c r="VSU127" s="54"/>
      <c r="VSV127" s="54"/>
      <c r="VSW127" s="54"/>
      <c r="VSX127" s="54"/>
      <c r="VSY127" s="54"/>
      <c r="VSZ127" s="54"/>
      <c r="VTA127" s="54"/>
      <c r="VTB127" s="54"/>
      <c r="VTC127" s="54"/>
      <c r="VTD127" s="54"/>
      <c r="VTE127" s="54"/>
      <c r="VTF127" s="54"/>
      <c r="VTG127" s="54"/>
      <c r="VTH127" s="54"/>
      <c r="VTI127" s="54"/>
      <c r="VTJ127" s="54"/>
      <c r="VTK127" s="54"/>
      <c r="VTL127" s="54"/>
      <c r="VTM127" s="54"/>
      <c r="VTN127" s="54"/>
      <c r="VTO127" s="54"/>
      <c r="VTP127" s="54"/>
      <c r="VTQ127" s="54"/>
      <c r="VTR127" s="54"/>
      <c r="VTS127" s="54"/>
      <c r="VTT127" s="54"/>
      <c r="VTU127" s="54"/>
      <c r="VTV127" s="54"/>
      <c r="VTW127" s="54"/>
      <c r="VTX127" s="54"/>
      <c r="VTY127" s="54"/>
      <c r="VTZ127" s="54"/>
      <c r="VUA127" s="54"/>
      <c r="VUB127" s="54"/>
      <c r="VUC127" s="54"/>
      <c r="VUD127" s="54"/>
      <c r="VUE127" s="54"/>
      <c r="VUF127" s="54"/>
      <c r="VUG127" s="54"/>
      <c r="VUH127" s="54"/>
      <c r="VUI127" s="54"/>
      <c r="VUJ127" s="54"/>
      <c r="VUK127" s="54"/>
      <c r="VUL127" s="54"/>
      <c r="VUM127" s="54"/>
      <c r="VUN127" s="54"/>
      <c r="VUO127" s="54"/>
      <c r="VUP127" s="54"/>
      <c r="VUQ127" s="54"/>
      <c r="VUR127" s="54"/>
      <c r="VUS127" s="54"/>
      <c r="VUT127" s="54"/>
      <c r="VUU127" s="54"/>
      <c r="VUV127" s="54"/>
      <c r="VUW127" s="54"/>
      <c r="VUX127" s="54"/>
      <c r="VUY127" s="54"/>
      <c r="VUZ127" s="54"/>
      <c r="VVA127" s="54"/>
      <c r="VVB127" s="54"/>
      <c r="VVC127" s="54"/>
      <c r="VVD127" s="54"/>
      <c r="VVE127" s="54"/>
      <c r="VVF127" s="54"/>
      <c r="VVG127" s="54"/>
      <c r="VVH127" s="54"/>
      <c r="VVI127" s="54"/>
      <c r="VVJ127" s="54"/>
      <c r="VVK127" s="54"/>
      <c r="VVL127" s="54"/>
      <c r="VVM127" s="54"/>
      <c r="VVN127" s="54"/>
      <c r="VVO127" s="54"/>
      <c r="VVP127" s="54"/>
      <c r="VVQ127" s="54"/>
      <c r="VVR127" s="54"/>
      <c r="VVS127" s="54"/>
      <c r="VVT127" s="54"/>
      <c r="VVU127" s="54"/>
      <c r="VVV127" s="54"/>
      <c r="VVW127" s="54"/>
      <c r="VVX127" s="54"/>
      <c r="VVY127" s="54"/>
      <c r="VVZ127" s="54"/>
      <c r="VWA127" s="54"/>
      <c r="VWB127" s="54"/>
      <c r="VWC127" s="54"/>
      <c r="VWD127" s="54"/>
      <c r="VWE127" s="54"/>
      <c r="VWF127" s="54"/>
      <c r="VWG127" s="54"/>
      <c r="VWH127" s="54"/>
      <c r="VWI127" s="54"/>
      <c r="VWJ127" s="54"/>
      <c r="VWK127" s="54"/>
      <c r="VWL127" s="54"/>
      <c r="VWM127" s="54"/>
      <c r="VWN127" s="54"/>
      <c r="VWO127" s="54"/>
      <c r="VWP127" s="54"/>
      <c r="VWQ127" s="54"/>
      <c r="VWR127" s="54"/>
      <c r="VWS127" s="54"/>
      <c r="VWT127" s="54"/>
      <c r="VWU127" s="54"/>
      <c r="VWV127" s="54"/>
      <c r="VWW127" s="54"/>
      <c r="VWX127" s="54"/>
      <c r="VWY127" s="54"/>
      <c r="VWZ127" s="54"/>
      <c r="VXA127" s="54"/>
      <c r="VXB127" s="54"/>
      <c r="VXC127" s="54"/>
      <c r="VXD127" s="54"/>
      <c r="VXE127" s="54"/>
      <c r="VXF127" s="54"/>
      <c r="VXG127" s="54"/>
      <c r="VXH127" s="54"/>
      <c r="VXI127" s="54"/>
      <c r="VXJ127" s="54"/>
      <c r="VXK127" s="54"/>
      <c r="VXL127" s="54"/>
      <c r="VXM127" s="54"/>
      <c r="VXN127" s="54"/>
      <c r="VXO127" s="54"/>
      <c r="VXP127" s="54"/>
      <c r="VXQ127" s="54"/>
      <c r="VXR127" s="54"/>
      <c r="VXS127" s="54"/>
      <c r="VXT127" s="54"/>
      <c r="VXU127" s="54"/>
      <c r="VXV127" s="54"/>
      <c r="VXW127" s="54"/>
      <c r="VXX127" s="54"/>
      <c r="VXY127" s="54"/>
      <c r="VXZ127" s="54"/>
      <c r="VYA127" s="54"/>
      <c r="VYB127" s="54"/>
      <c r="VYC127" s="54"/>
      <c r="VYD127" s="54"/>
      <c r="VYE127" s="54"/>
      <c r="VYF127" s="54"/>
      <c r="VYG127" s="54"/>
      <c r="VYH127" s="54"/>
      <c r="VYI127" s="54"/>
      <c r="VYJ127" s="54"/>
      <c r="VYK127" s="54"/>
      <c r="VYL127" s="54"/>
      <c r="VYM127" s="54"/>
      <c r="VYN127" s="54"/>
      <c r="VYO127" s="54"/>
      <c r="VYP127" s="54"/>
      <c r="VYQ127" s="54"/>
      <c r="VYR127" s="54"/>
      <c r="VYS127" s="54"/>
      <c r="VYT127" s="54"/>
      <c r="VYU127" s="54"/>
      <c r="VYV127" s="54"/>
      <c r="VYW127" s="54"/>
      <c r="VYX127" s="54"/>
      <c r="VYY127" s="54"/>
      <c r="VYZ127" s="54"/>
      <c r="VZA127" s="54"/>
      <c r="VZB127" s="54"/>
      <c r="VZC127" s="54"/>
      <c r="VZD127" s="54"/>
      <c r="VZE127" s="54"/>
      <c r="VZF127" s="54"/>
      <c r="VZG127" s="54"/>
      <c r="VZH127" s="54"/>
      <c r="VZI127" s="54"/>
      <c r="VZJ127" s="54"/>
      <c r="VZK127" s="54"/>
      <c r="VZL127" s="54"/>
      <c r="VZM127" s="54"/>
      <c r="VZN127" s="54"/>
      <c r="VZO127" s="54"/>
      <c r="VZP127" s="54"/>
      <c r="VZQ127" s="54"/>
      <c r="VZR127" s="54"/>
      <c r="VZS127" s="54"/>
      <c r="VZT127" s="54"/>
      <c r="VZU127" s="54"/>
      <c r="VZV127" s="54"/>
      <c r="VZW127" s="54"/>
      <c r="VZX127" s="54"/>
      <c r="VZY127" s="54"/>
      <c r="VZZ127" s="54"/>
      <c r="WAA127" s="54"/>
      <c r="WAB127" s="54"/>
      <c r="WAC127" s="54"/>
      <c r="WAD127" s="54"/>
      <c r="WAE127" s="54"/>
      <c r="WAF127" s="54"/>
      <c r="WAG127" s="54"/>
      <c r="WAH127" s="54"/>
      <c r="WAI127" s="54"/>
      <c r="WAJ127" s="54"/>
      <c r="WAK127" s="54"/>
      <c r="WAL127" s="54"/>
      <c r="WAM127" s="54"/>
      <c r="WAN127" s="54"/>
      <c r="WAO127" s="54"/>
      <c r="WAP127" s="54"/>
      <c r="WAQ127" s="54"/>
      <c r="WAR127" s="54"/>
      <c r="WAS127" s="54"/>
      <c r="WAT127" s="54"/>
      <c r="WAU127" s="54"/>
      <c r="WAV127" s="54"/>
      <c r="WAW127" s="54"/>
      <c r="WAX127" s="54"/>
      <c r="WAY127" s="54"/>
      <c r="WAZ127" s="54"/>
      <c r="WBA127" s="54"/>
      <c r="WBB127" s="54"/>
      <c r="WBC127" s="54"/>
      <c r="WBD127" s="54"/>
      <c r="WBE127" s="54"/>
      <c r="WBF127" s="54"/>
      <c r="WBG127" s="54"/>
      <c r="WBH127" s="54"/>
      <c r="WBI127" s="54"/>
      <c r="WBJ127" s="54"/>
      <c r="WBK127" s="54"/>
      <c r="WBL127" s="54"/>
      <c r="WBM127" s="54"/>
      <c r="WBN127" s="54"/>
      <c r="WBO127" s="54"/>
      <c r="WBP127" s="54"/>
      <c r="WBQ127" s="54"/>
      <c r="WBR127" s="54"/>
      <c r="WBS127" s="54"/>
      <c r="WBT127" s="54"/>
      <c r="WBU127" s="54"/>
      <c r="WBV127" s="54"/>
      <c r="WBW127" s="54"/>
      <c r="WBX127" s="54"/>
      <c r="WBY127" s="54"/>
      <c r="WBZ127" s="54"/>
      <c r="WCA127" s="54"/>
      <c r="WCB127" s="54"/>
      <c r="WCC127" s="54"/>
      <c r="WCD127" s="54"/>
      <c r="WCE127" s="54"/>
      <c r="WCF127" s="54"/>
      <c r="WCG127" s="54"/>
      <c r="WCH127" s="54"/>
      <c r="WCI127" s="54"/>
      <c r="WCJ127" s="54"/>
      <c r="WCK127" s="54"/>
      <c r="WCL127" s="54"/>
      <c r="WCM127" s="54"/>
      <c r="WCN127" s="54"/>
      <c r="WCO127" s="54"/>
      <c r="WCP127" s="54"/>
      <c r="WCQ127" s="54"/>
      <c r="WCR127" s="54"/>
      <c r="WCS127" s="54"/>
      <c r="WCT127" s="54"/>
      <c r="WCU127" s="54"/>
      <c r="WCV127" s="54"/>
      <c r="WCW127" s="54"/>
      <c r="WCX127" s="54"/>
      <c r="WCY127" s="54"/>
      <c r="WCZ127" s="54"/>
      <c r="WDA127" s="54"/>
      <c r="WDB127" s="54"/>
      <c r="WDC127" s="54"/>
      <c r="WDD127" s="54"/>
      <c r="WDE127" s="54"/>
      <c r="WDF127" s="54"/>
      <c r="WDG127" s="54"/>
      <c r="WDH127" s="54"/>
      <c r="WDI127" s="54"/>
      <c r="WDJ127" s="54"/>
      <c r="WDK127" s="54"/>
      <c r="WDL127" s="54"/>
      <c r="WDM127" s="54"/>
      <c r="WDN127" s="54"/>
      <c r="WDO127" s="54"/>
      <c r="WDP127" s="54"/>
      <c r="WDQ127" s="54"/>
      <c r="WDR127" s="54"/>
      <c r="WDS127" s="54"/>
      <c r="WDT127" s="54"/>
      <c r="WDU127" s="54"/>
      <c r="WDV127" s="54"/>
      <c r="WDW127" s="54"/>
      <c r="WDX127" s="54"/>
      <c r="WDY127" s="54"/>
      <c r="WDZ127" s="54"/>
      <c r="WEA127" s="54"/>
      <c r="WEB127" s="54"/>
      <c r="WEC127" s="54"/>
      <c r="WED127" s="54"/>
      <c r="WEE127" s="54"/>
      <c r="WEF127" s="54"/>
      <c r="WEG127" s="54"/>
      <c r="WEH127" s="54"/>
      <c r="WEI127" s="54"/>
      <c r="WEJ127" s="54"/>
      <c r="WEK127" s="54"/>
      <c r="WEL127" s="54"/>
      <c r="WEM127" s="54"/>
      <c r="WEN127" s="54"/>
      <c r="WEO127" s="54"/>
      <c r="WEP127" s="54"/>
      <c r="WEQ127" s="54"/>
      <c r="WER127" s="54"/>
      <c r="WES127" s="54"/>
      <c r="WET127" s="54"/>
      <c r="WEU127" s="54"/>
      <c r="WEV127" s="54"/>
      <c r="WEW127" s="54"/>
      <c r="WEX127" s="54"/>
      <c r="WEY127" s="54"/>
      <c r="WEZ127" s="54"/>
      <c r="WFA127" s="54"/>
      <c r="WFB127" s="54"/>
      <c r="WFC127" s="54"/>
      <c r="WFD127" s="54"/>
      <c r="WFE127" s="54"/>
      <c r="WFF127" s="54"/>
      <c r="WFG127" s="54"/>
      <c r="WFH127" s="54"/>
      <c r="WFI127" s="54"/>
      <c r="WFJ127" s="54"/>
      <c r="WFK127" s="54"/>
      <c r="WFL127" s="54"/>
      <c r="WFM127" s="54"/>
      <c r="WFN127" s="54"/>
      <c r="WFO127" s="54"/>
      <c r="WFP127" s="54"/>
      <c r="WFQ127" s="54"/>
      <c r="WFR127" s="54"/>
      <c r="WFS127" s="54"/>
      <c r="WFT127" s="54"/>
      <c r="WFU127" s="54"/>
      <c r="WFV127" s="54"/>
      <c r="WFW127" s="54"/>
      <c r="WFX127" s="54"/>
      <c r="WFY127" s="54"/>
      <c r="WFZ127" s="54"/>
      <c r="WGA127" s="54"/>
      <c r="WGB127" s="54"/>
      <c r="WGC127" s="54"/>
      <c r="WGD127" s="54"/>
      <c r="WGE127" s="54"/>
      <c r="WGF127" s="54"/>
      <c r="WGG127" s="54"/>
      <c r="WGH127" s="54"/>
      <c r="WGI127" s="54"/>
      <c r="WGJ127" s="54"/>
      <c r="WGK127" s="54"/>
      <c r="WGL127" s="54"/>
      <c r="WGM127" s="54"/>
      <c r="WGN127" s="54"/>
      <c r="WGO127" s="54"/>
      <c r="WGP127" s="54"/>
      <c r="WGQ127" s="54"/>
      <c r="WGR127" s="54"/>
      <c r="WGS127" s="54"/>
      <c r="WGT127" s="54"/>
      <c r="WGU127" s="54"/>
      <c r="WGV127" s="54"/>
      <c r="WGW127" s="54"/>
      <c r="WGX127" s="54"/>
      <c r="WGY127" s="54"/>
      <c r="WGZ127" s="54"/>
      <c r="WHA127" s="54"/>
      <c r="WHB127" s="54"/>
      <c r="WHC127" s="54"/>
      <c r="WHD127" s="54"/>
      <c r="WHE127" s="54"/>
      <c r="WHF127" s="54"/>
      <c r="WHG127" s="54"/>
      <c r="WHH127" s="54"/>
      <c r="WHI127" s="54"/>
      <c r="WHJ127" s="54"/>
      <c r="WHK127" s="54"/>
      <c r="WHL127" s="54"/>
      <c r="WHM127" s="54"/>
      <c r="WHN127" s="54"/>
      <c r="WHO127" s="54"/>
      <c r="WHP127" s="54"/>
      <c r="WHQ127" s="54"/>
      <c r="WHR127" s="54"/>
      <c r="WHS127" s="54"/>
      <c r="WHT127" s="54"/>
      <c r="WHU127" s="54"/>
      <c r="WHV127" s="54"/>
      <c r="WHW127" s="54"/>
      <c r="WHX127" s="54"/>
      <c r="WHY127" s="54"/>
      <c r="WHZ127" s="54"/>
      <c r="WIA127" s="54"/>
      <c r="WIB127" s="54"/>
      <c r="WIC127" s="54"/>
      <c r="WID127" s="54"/>
      <c r="WIE127" s="54"/>
      <c r="WIF127" s="54"/>
      <c r="WIG127" s="54"/>
      <c r="WIH127" s="54"/>
      <c r="WII127" s="54"/>
      <c r="WIJ127" s="54"/>
      <c r="WIK127" s="54"/>
      <c r="WIL127" s="54"/>
      <c r="WIM127" s="54"/>
      <c r="WIN127" s="54"/>
      <c r="WIO127" s="54"/>
      <c r="WIP127" s="54"/>
      <c r="WIQ127" s="54"/>
      <c r="WIR127" s="54"/>
      <c r="WIS127" s="54"/>
      <c r="WIT127" s="54"/>
      <c r="WIU127" s="54"/>
      <c r="WIV127" s="54"/>
      <c r="WIW127" s="54"/>
      <c r="WIX127" s="54"/>
      <c r="WIY127" s="54"/>
      <c r="WIZ127" s="54"/>
      <c r="WJA127" s="54"/>
      <c r="WJB127" s="54"/>
      <c r="WJC127" s="54"/>
      <c r="WJD127" s="54"/>
      <c r="WJE127" s="54"/>
      <c r="WJF127" s="54"/>
      <c r="WJG127" s="54"/>
      <c r="WJH127" s="54"/>
      <c r="WJI127" s="54"/>
      <c r="WJJ127" s="54"/>
      <c r="WJK127" s="54"/>
      <c r="WJL127" s="54"/>
      <c r="WJM127" s="54"/>
      <c r="WJN127" s="54"/>
      <c r="WJO127" s="54"/>
      <c r="WJP127" s="54"/>
      <c r="WJQ127" s="54"/>
      <c r="WJR127" s="54"/>
      <c r="WJS127" s="54"/>
      <c r="WJT127" s="54"/>
      <c r="WJU127" s="54"/>
      <c r="WJV127" s="54"/>
      <c r="WJW127" s="54"/>
      <c r="WJX127" s="54"/>
      <c r="WJY127" s="54"/>
      <c r="WJZ127" s="54"/>
      <c r="WKA127" s="54"/>
      <c r="WKB127" s="54"/>
      <c r="WKC127" s="54"/>
      <c r="WKD127" s="54"/>
      <c r="WKE127" s="54"/>
      <c r="WKF127" s="54"/>
      <c r="WKG127" s="54"/>
      <c r="WKH127" s="54"/>
      <c r="WKI127" s="54"/>
      <c r="WKJ127" s="54"/>
      <c r="WKK127" s="54"/>
      <c r="WKL127" s="54"/>
      <c r="WKM127" s="54"/>
      <c r="WKN127" s="54"/>
      <c r="WKO127" s="54"/>
      <c r="WKP127" s="54"/>
      <c r="WKQ127" s="54"/>
      <c r="WKR127" s="54"/>
      <c r="WKS127" s="54"/>
      <c r="WKT127" s="54"/>
      <c r="WKU127" s="54"/>
      <c r="WKV127" s="54"/>
      <c r="WKW127" s="54"/>
      <c r="WKX127" s="54"/>
      <c r="WKY127" s="54"/>
      <c r="WKZ127" s="54"/>
      <c r="WLA127" s="54"/>
      <c r="WLB127" s="54"/>
      <c r="WLC127" s="54"/>
      <c r="WLD127" s="54"/>
      <c r="WLE127" s="54"/>
      <c r="WLF127" s="54"/>
      <c r="WLG127" s="54"/>
      <c r="WLH127" s="54"/>
      <c r="WLI127" s="54"/>
      <c r="WLJ127" s="54"/>
      <c r="WLK127" s="54"/>
      <c r="WLL127" s="54"/>
      <c r="WLM127" s="54"/>
      <c r="WLN127" s="54"/>
      <c r="WLO127" s="54"/>
      <c r="WLP127" s="54"/>
      <c r="WLQ127" s="54"/>
      <c r="WLR127" s="54"/>
      <c r="WLS127" s="54"/>
      <c r="WLT127" s="54"/>
      <c r="WLU127" s="54"/>
      <c r="WLV127" s="54"/>
      <c r="WLW127" s="54"/>
      <c r="WLX127" s="54"/>
      <c r="WLY127" s="54"/>
      <c r="WLZ127" s="54"/>
      <c r="WMA127" s="54"/>
      <c r="WMB127" s="54"/>
      <c r="WMC127" s="54"/>
      <c r="WMD127" s="54"/>
      <c r="WME127" s="54"/>
      <c r="WMF127" s="54"/>
      <c r="WMG127" s="54"/>
      <c r="WMH127" s="54"/>
      <c r="WMI127" s="54"/>
      <c r="WMJ127" s="54"/>
      <c r="WMK127" s="54"/>
      <c r="WML127" s="54"/>
      <c r="WMM127" s="54"/>
      <c r="WMN127" s="54"/>
      <c r="WMO127" s="54"/>
      <c r="WMP127" s="54"/>
      <c r="WMQ127" s="54"/>
      <c r="WMR127" s="54"/>
      <c r="WMS127" s="54"/>
      <c r="WMT127" s="54"/>
      <c r="WMU127" s="54"/>
      <c r="WMV127" s="54"/>
      <c r="WMW127" s="54"/>
      <c r="WMX127" s="54"/>
      <c r="WMY127" s="54"/>
      <c r="WMZ127" s="54"/>
      <c r="WNA127" s="54"/>
      <c r="WNB127" s="54"/>
      <c r="WNC127" s="54"/>
      <c r="WND127" s="54"/>
      <c r="WNE127" s="54"/>
      <c r="WNF127" s="54"/>
      <c r="WNG127" s="54"/>
      <c r="WNH127" s="54"/>
      <c r="WNI127" s="54"/>
      <c r="WNJ127" s="54"/>
      <c r="WNK127" s="54"/>
      <c r="WNL127" s="54"/>
      <c r="WNM127" s="54"/>
      <c r="WNN127" s="54"/>
      <c r="WNO127" s="54"/>
      <c r="WNP127" s="54"/>
      <c r="WNQ127" s="54"/>
      <c r="WNR127" s="54"/>
      <c r="WNS127" s="54"/>
      <c r="WNT127" s="54"/>
      <c r="WNU127" s="54"/>
      <c r="WNV127" s="54"/>
      <c r="WNW127" s="54"/>
      <c r="WNX127" s="54"/>
      <c r="WNY127" s="54"/>
      <c r="WNZ127" s="54"/>
      <c r="WOA127" s="54"/>
      <c r="WOB127" s="54"/>
      <c r="WOC127" s="54"/>
      <c r="WOD127" s="54"/>
      <c r="WOE127" s="54"/>
      <c r="WOF127" s="54"/>
      <c r="WOG127" s="54"/>
      <c r="WOH127" s="54"/>
      <c r="WOI127" s="54"/>
      <c r="WOJ127" s="54"/>
      <c r="WOK127" s="54"/>
      <c r="WOL127" s="54"/>
      <c r="WOM127" s="54"/>
      <c r="WON127" s="54"/>
      <c r="WOO127" s="54"/>
      <c r="WOP127" s="54"/>
      <c r="WOQ127" s="54"/>
      <c r="WOR127" s="54"/>
      <c r="WOS127" s="54"/>
      <c r="WOT127" s="54"/>
      <c r="WOU127" s="54"/>
      <c r="WOV127" s="54"/>
      <c r="WOW127" s="54"/>
      <c r="WOX127" s="54"/>
      <c r="WOY127" s="54"/>
      <c r="WOZ127" s="54"/>
      <c r="WPA127" s="54"/>
      <c r="WPB127" s="54"/>
      <c r="WPC127" s="54"/>
      <c r="WPD127" s="54"/>
      <c r="WPE127" s="54"/>
      <c r="WPF127" s="54"/>
      <c r="WPG127" s="54"/>
      <c r="WPH127" s="54"/>
      <c r="WPI127" s="54"/>
      <c r="WPJ127" s="54"/>
      <c r="WPK127" s="54"/>
      <c r="WPL127" s="54"/>
      <c r="WPM127" s="54"/>
      <c r="WPN127" s="54"/>
      <c r="WPO127" s="54"/>
      <c r="WPP127" s="54"/>
      <c r="WPQ127" s="54"/>
      <c r="WPR127" s="54"/>
      <c r="WPS127" s="54"/>
      <c r="WPT127" s="54"/>
      <c r="WPU127" s="54"/>
      <c r="WPV127" s="54"/>
      <c r="WPW127" s="54"/>
      <c r="WPX127" s="54"/>
      <c r="WPY127" s="54"/>
      <c r="WPZ127" s="54"/>
      <c r="WQA127" s="54"/>
      <c r="WQB127" s="54"/>
      <c r="WQC127" s="54"/>
      <c r="WQD127" s="54"/>
      <c r="WQE127" s="54"/>
      <c r="WQF127" s="54"/>
      <c r="WQG127" s="54"/>
      <c r="WQH127" s="54"/>
      <c r="WQI127" s="54"/>
      <c r="WQJ127" s="54"/>
      <c r="WQK127" s="54"/>
      <c r="WQL127" s="54"/>
      <c r="WQM127" s="54"/>
      <c r="WQN127" s="54"/>
      <c r="WQO127" s="54"/>
      <c r="WQP127" s="54"/>
      <c r="WQQ127" s="54"/>
      <c r="WQR127" s="54"/>
      <c r="WQS127" s="54"/>
      <c r="WQT127" s="54"/>
      <c r="WQU127" s="54"/>
      <c r="WQV127" s="54"/>
      <c r="WQW127" s="54"/>
      <c r="WQX127" s="54"/>
      <c r="WQY127" s="54"/>
      <c r="WQZ127" s="54"/>
      <c r="WRA127" s="54"/>
      <c r="WRB127" s="54"/>
      <c r="WRC127" s="54"/>
      <c r="WRD127" s="54"/>
      <c r="WRE127" s="54"/>
      <c r="WRF127" s="54"/>
      <c r="WRG127" s="54"/>
      <c r="WRH127" s="54"/>
      <c r="WRI127" s="54"/>
      <c r="WRJ127" s="54"/>
      <c r="WRK127" s="54"/>
      <c r="WRL127" s="54"/>
      <c r="WRM127" s="54"/>
      <c r="WRN127" s="54"/>
      <c r="WRO127" s="54"/>
      <c r="WRP127" s="54"/>
      <c r="WRQ127" s="54"/>
      <c r="WRR127" s="54"/>
      <c r="WRS127" s="54"/>
      <c r="WRT127" s="54"/>
      <c r="WRU127" s="54"/>
      <c r="WRV127" s="54"/>
      <c r="WRW127" s="54"/>
      <c r="WRX127" s="54"/>
      <c r="WRY127" s="54"/>
      <c r="WRZ127" s="54"/>
      <c r="WSA127" s="54"/>
      <c r="WSB127" s="54"/>
      <c r="WSC127" s="54"/>
      <c r="WSD127" s="54"/>
      <c r="WSE127" s="54"/>
      <c r="WSF127" s="54"/>
      <c r="WSG127" s="54"/>
      <c r="WSH127" s="54"/>
      <c r="WSI127" s="54"/>
      <c r="WSJ127" s="54"/>
      <c r="WSK127" s="54"/>
      <c r="WSL127" s="54"/>
      <c r="WSM127" s="54"/>
      <c r="WSN127" s="54"/>
      <c r="WSO127" s="54"/>
      <c r="WSP127" s="54"/>
      <c r="WSQ127" s="54"/>
      <c r="WSR127" s="54"/>
      <c r="WSS127" s="54"/>
      <c r="WST127" s="54"/>
      <c r="WSU127" s="54"/>
      <c r="WSV127" s="54"/>
      <c r="WSW127" s="54"/>
      <c r="WSX127" s="54"/>
      <c r="WSY127" s="54"/>
      <c r="WSZ127" s="54"/>
      <c r="WTA127" s="54"/>
      <c r="WTB127" s="54"/>
      <c r="WTC127" s="54"/>
      <c r="WTD127" s="54"/>
      <c r="WTE127" s="54"/>
      <c r="WTF127" s="54"/>
      <c r="WTG127" s="54"/>
      <c r="WTH127" s="54"/>
      <c r="WTI127" s="54"/>
      <c r="WTJ127" s="54"/>
      <c r="WTK127" s="54"/>
      <c r="WTL127" s="54"/>
      <c r="WTM127" s="54"/>
      <c r="WTN127" s="54"/>
      <c r="WTO127" s="54"/>
      <c r="WTP127" s="54"/>
      <c r="WTQ127" s="54"/>
      <c r="WTR127" s="54"/>
      <c r="WTS127" s="54"/>
      <c r="WTT127" s="54"/>
      <c r="WTU127" s="54"/>
      <c r="WTV127" s="54"/>
      <c r="WTW127" s="54"/>
      <c r="WTX127" s="54"/>
      <c r="WTY127" s="54"/>
      <c r="WTZ127" s="54"/>
      <c r="WUA127" s="54"/>
      <c r="WUB127" s="54"/>
      <c r="WUC127" s="54"/>
      <c r="WUD127" s="54"/>
      <c r="WUE127" s="54"/>
      <c r="WUF127" s="54"/>
      <c r="WUG127" s="54"/>
      <c r="WUH127" s="54"/>
      <c r="WUI127" s="54"/>
      <c r="WUJ127" s="54"/>
      <c r="WUK127" s="54"/>
      <c r="WUL127" s="54"/>
      <c r="WUM127" s="54"/>
      <c r="WUN127" s="54"/>
      <c r="WUO127" s="54"/>
      <c r="WUP127" s="54"/>
      <c r="WUQ127" s="54"/>
      <c r="WUR127" s="54"/>
      <c r="WUS127" s="54"/>
      <c r="WUT127" s="54"/>
      <c r="WUU127" s="54"/>
      <c r="WUV127" s="54"/>
      <c r="WUW127" s="54"/>
      <c r="WUX127" s="54"/>
      <c r="WUY127" s="54"/>
      <c r="WUZ127" s="54"/>
      <c r="WVA127" s="54"/>
      <c r="WVB127" s="54"/>
      <c r="WVC127" s="54"/>
      <c r="WVD127" s="54"/>
      <c r="WVE127" s="54"/>
      <c r="WVF127" s="54"/>
      <c r="WVG127" s="54"/>
      <c r="WVH127" s="54"/>
      <c r="WVI127" s="54"/>
      <c r="WVJ127" s="54"/>
      <c r="WVK127" s="54"/>
      <c r="WVL127" s="54"/>
      <c r="WVM127" s="54"/>
      <c r="WVN127" s="54"/>
      <c r="WVO127" s="54"/>
      <c r="WVP127" s="54"/>
      <c r="WVQ127" s="54"/>
      <c r="WVR127" s="54"/>
      <c r="WVS127" s="54"/>
      <c r="WVT127" s="54"/>
      <c r="WVU127" s="54"/>
      <c r="WVV127" s="54"/>
      <c r="WVW127" s="54"/>
      <c r="WVX127" s="54"/>
      <c r="WVY127" s="54"/>
      <c r="WVZ127" s="54"/>
      <c r="WWA127" s="54"/>
      <c r="WWB127" s="54"/>
      <c r="WWC127" s="54"/>
      <c r="WWD127" s="54"/>
      <c r="WWE127" s="54"/>
      <c r="WWF127" s="54"/>
      <c r="WWG127" s="54"/>
      <c r="WWH127" s="54"/>
      <c r="WWI127" s="54"/>
      <c r="WWJ127" s="54"/>
      <c r="WWK127" s="54"/>
      <c r="WWL127" s="54"/>
      <c r="WWM127" s="54"/>
      <c r="WWN127" s="54"/>
      <c r="WWO127" s="54"/>
      <c r="WWP127" s="54"/>
      <c r="WWQ127" s="54"/>
      <c r="WWR127" s="54"/>
      <c r="WWS127" s="54"/>
      <c r="WWT127" s="54"/>
      <c r="WWU127" s="54"/>
      <c r="WWV127" s="54"/>
      <c r="WWW127" s="54"/>
      <c r="WWX127" s="54"/>
      <c r="WWY127" s="54"/>
      <c r="WWZ127" s="54"/>
      <c r="WXA127" s="54"/>
      <c r="WXB127" s="54"/>
      <c r="WXC127" s="54"/>
      <c r="WXD127" s="54"/>
      <c r="WXE127" s="54"/>
      <c r="WXF127" s="54"/>
      <c r="WXG127" s="54"/>
      <c r="WXH127" s="54"/>
      <c r="WXI127" s="54"/>
      <c r="WXJ127" s="54"/>
      <c r="WXK127" s="54"/>
      <c r="WXL127" s="54"/>
      <c r="WXM127" s="54"/>
      <c r="WXN127" s="54"/>
      <c r="WXO127" s="54"/>
      <c r="WXP127" s="54"/>
      <c r="WXQ127" s="54"/>
      <c r="WXR127" s="54"/>
      <c r="WXS127" s="54"/>
      <c r="WXT127" s="54"/>
      <c r="WXU127" s="54"/>
      <c r="WXV127" s="54"/>
      <c r="WXW127" s="54"/>
      <c r="WXX127" s="54"/>
      <c r="WXY127" s="54"/>
      <c r="WXZ127" s="54"/>
      <c r="WYA127" s="54"/>
      <c r="WYB127" s="54"/>
      <c r="WYC127" s="54"/>
      <c r="WYD127" s="54"/>
      <c r="WYE127" s="54"/>
      <c r="WYF127" s="54"/>
      <c r="WYG127" s="54"/>
      <c r="WYH127" s="54"/>
      <c r="WYI127" s="54"/>
      <c r="WYJ127" s="54"/>
      <c r="WYK127" s="54"/>
      <c r="WYL127" s="54"/>
      <c r="WYM127" s="54"/>
      <c r="WYN127" s="54"/>
      <c r="WYO127" s="54"/>
      <c r="WYP127" s="54"/>
      <c r="WYQ127" s="54"/>
      <c r="WYR127" s="54"/>
      <c r="WYS127" s="54"/>
      <c r="WYT127" s="54"/>
      <c r="WYU127" s="54"/>
      <c r="WYV127" s="54"/>
      <c r="WYW127" s="54"/>
      <c r="WYX127" s="54"/>
      <c r="WYY127" s="54"/>
      <c r="WYZ127" s="54"/>
      <c r="WZA127" s="54"/>
      <c r="WZB127" s="54"/>
      <c r="WZC127" s="54"/>
      <c r="WZD127" s="54"/>
      <c r="WZE127" s="54"/>
      <c r="WZF127" s="54"/>
      <c r="WZG127" s="54"/>
      <c r="WZH127" s="54"/>
      <c r="WZI127" s="54"/>
      <c r="WZJ127" s="54"/>
      <c r="WZK127" s="54"/>
      <c r="WZL127" s="54"/>
      <c r="WZM127" s="54"/>
      <c r="WZN127" s="54"/>
      <c r="WZO127" s="54"/>
      <c r="WZP127" s="54"/>
      <c r="WZQ127" s="54"/>
      <c r="WZR127" s="54"/>
      <c r="WZS127" s="54"/>
      <c r="WZT127" s="54"/>
      <c r="WZU127" s="54"/>
      <c r="WZV127" s="54"/>
      <c r="WZW127" s="54"/>
      <c r="WZX127" s="54"/>
      <c r="WZY127" s="54"/>
      <c r="WZZ127" s="54"/>
      <c r="XAA127" s="54"/>
      <c r="XAB127" s="54"/>
      <c r="XAC127" s="54"/>
      <c r="XAD127" s="54"/>
      <c r="XAE127" s="54"/>
      <c r="XAF127" s="54"/>
      <c r="XAG127" s="54"/>
      <c r="XAH127" s="54"/>
      <c r="XAI127" s="54"/>
      <c r="XAJ127" s="54"/>
      <c r="XAK127" s="54"/>
      <c r="XAL127" s="54"/>
      <c r="XAM127" s="54"/>
      <c r="XAN127" s="54"/>
      <c r="XAO127" s="54"/>
      <c r="XAP127" s="54"/>
      <c r="XAQ127" s="54"/>
      <c r="XAR127" s="54"/>
      <c r="XAS127" s="54"/>
      <c r="XAT127" s="54"/>
      <c r="XAU127" s="54"/>
      <c r="XAV127" s="54"/>
      <c r="XAW127" s="54"/>
      <c r="XAX127" s="54"/>
      <c r="XAY127" s="54"/>
      <c r="XAZ127" s="54"/>
      <c r="XBA127" s="54"/>
      <c r="XBB127" s="54"/>
      <c r="XBC127" s="54"/>
      <c r="XBD127" s="54"/>
      <c r="XBE127" s="54"/>
      <c r="XBF127" s="54"/>
      <c r="XBG127" s="54"/>
      <c r="XBH127" s="54"/>
      <c r="XBI127" s="54"/>
      <c r="XBJ127" s="54"/>
      <c r="XBK127" s="54"/>
      <c r="XBL127" s="54"/>
      <c r="XBM127" s="54"/>
      <c r="XBN127" s="54"/>
      <c r="XBO127" s="54"/>
      <c r="XBP127" s="54"/>
      <c r="XBQ127" s="54"/>
      <c r="XBR127" s="54"/>
      <c r="XBS127" s="54"/>
      <c r="XBT127" s="54"/>
      <c r="XBU127" s="54"/>
      <c r="XBV127" s="54"/>
      <c r="XBW127" s="54"/>
      <c r="XBX127" s="54"/>
      <c r="XBY127" s="54"/>
      <c r="XBZ127" s="54"/>
      <c r="XCA127" s="54"/>
      <c r="XCB127" s="54"/>
      <c r="XCC127" s="54"/>
      <c r="XCD127" s="54"/>
      <c r="XCE127" s="54"/>
      <c r="XCF127" s="54"/>
      <c r="XCG127" s="54"/>
      <c r="XCH127" s="54"/>
      <c r="XCI127" s="54"/>
      <c r="XCJ127" s="54"/>
      <c r="XCK127" s="54"/>
      <c r="XCL127" s="54"/>
      <c r="XCM127" s="54"/>
      <c r="XCN127" s="54"/>
      <c r="XCO127" s="54"/>
      <c r="XCP127" s="54"/>
      <c r="XCQ127" s="54"/>
      <c r="XCR127" s="54"/>
      <c r="XCS127" s="54"/>
      <c r="XCT127" s="54"/>
      <c r="XCU127" s="54"/>
      <c r="XCV127" s="54"/>
      <c r="XCW127" s="54"/>
      <c r="XCX127" s="54"/>
      <c r="XCY127" s="54"/>
      <c r="XCZ127" s="54"/>
      <c r="XDA127" s="54"/>
      <c r="XDB127" s="54"/>
      <c r="XDC127" s="54"/>
      <c r="XDD127" s="54"/>
      <c r="XDE127" s="54"/>
      <c r="XDF127" s="54"/>
      <c r="XDG127" s="54"/>
      <c r="XDH127" s="54"/>
      <c r="XDI127" s="54"/>
      <c r="XDJ127" s="54"/>
      <c r="XDK127" s="54"/>
      <c r="XDL127" s="54"/>
      <c r="XDM127" s="54"/>
      <c r="XDN127" s="54"/>
      <c r="XDO127" s="54"/>
      <c r="XDP127" s="54"/>
      <c r="XDQ127" s="54"/>
      <c r="XDR127" s="54"/>
      <c r="XDS127" s="54"/>
      <c r="XDT127" s="54"/>
      <c r="XDU127" s="54"/>
      <c r="XDV127" s="54"/>
      <c r="XDW127" s="54"/>
      <c r="XDX127" s="54"/>
      <c r="XDY127" s="54"/>
      <c r="XDZ127" s="54"/>
      <c r="XEA127" s="54"/>
      <c r="XEB127" s="54"/>
      <c r="XEC127" s="54"/>
      <c r="XED127" s="54"/>
      <c r="XEE127" s="54"/>
      <c r="XEF127" s="54"/>
      <c r="XEG127" s="54"/>
      <c r="XEH127" s="54"/>
      <c r="XEI127" s="54"/>
      <c r="XEJ127" s="54"/>
      <c r="XEK127" s="54"/>
      <c r="XEL127" s="54"/>
      <c r="XEM127" s="54"/>
      <c r="XEN127" s="54"/>
      <c r="XEO127" s="54"/>
      <c r="XEP127" s="54"/>
      <c r="XEQ127" s="54"/>
      <c r="XER127" s="54"/>
      <c r="XES127" s="54"/>
      <c r="XET127" s="54"/>
      <c r="XEU127" s="54"/>
      <c r="XEV127" s="54"/>
      <c r="XEW127" s="54"/>
      <c r="XEX127" s="54"/>
      <c r="XEY127" s="54"/>
      <c r="XEZ127" s="54"/>
      <c r="XFA127" s="54"/>
      <c r="XFB127" s="54"/>
      <c r="XFC127" s="54"/>
      <c r="XFD127" s="54"/>
    </row>
    <row r="128" spans="1:16384" ht="15" customHeight="1">
      <c r="A128" s="24" t="s">
        <v>128</v>
      </c>
      <c r="B128" s="23">
        <v>0.01</v>
      </c>
      <c r="C128" s="23" t="s">
        <v>1</v>
      </c>
      <c r="D128" s="41">
        <v>0.9</v>
      </c>
      <c r="G128" s="23" t="str">
        <f t="shared" si="75"/>
        <v>Chiliflager</v>
      </c>
      <c r="H128" s="23">
        <f t="shared" si="76"/>
        <v>9.0000000000000008E-4</v>
      </c>
      <c r="I128" s="23" t="str">
        <f t="shared" si="77"/>
        <v>kg</v>
      </c>
      <c r="J128" s="44"/>
      <c r="M128" s="23" t="str">
        <f t="shared" si="78"/>
        <v>Chiliflager</v>
      </c>
      <c r="N128" s="27">
        <f>H128*Oversigt!$B$11</f>
        <v>0.1179</v>
      </c>
      <c r="O128" s="23" t="str">
        <f t="shared" si="79"/>
        <v>kg</v>
      </c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  <c r="IW128" s="54"/>
      <c r="IX128" s="54"/>
      <c r="IY128" s="54"/>
      <c r="IZ128" s="54"/>
      <c r="JA128" s="54"/>
      <c r="JB128" s="54"/>
      <c r="JC128" s="54"/>
      <c r="JD128" s="54"/>
      <c r="JE128" s="54"/>
      <c r="JF128" s="54"/>
      <c r="JG128" s="54"/>
      <c r="JH128" s="54"/>
      <c r="JI128" s="54"/>
      <c r="JJ128" s="54"/>
      <c r="JK128" s="54"/>
      <c r="JL128" s="54"/>
      <c r="JM128" s="54"/>
      <c r="JN128" s="54"/>
      <c r="JO128" s="54"/>
      <c r="JP128" s="54"/>
      <c r="JQ128" s="54"/>
      <c r="JR128" s="54"/>
      <c r="JS128" s="54"/>
      <c r="JT128" s="54"/>
      <c r="JU128" s="54"/>
      <c r="JV128" s="54"/>
      <c r="JW128" s="54"/>
      <c r="JX128" s="54"/>
      <c r="JY128" s="54"/>
      <c r="JZ128" s="54"/>
      <c r="KA128" s="54"/>
      <c r="KB128" s="54"/>
      <c r="KC128" s="54"/>
      <c r="KD128" s="54"/>
      <c r="KE128" s="54"/>
      <c r="KF128" s="54"/>
      <c r="KG128" s="54"/>
      <c r="KH128" s="54"/>
      <c r="KI128" s="54"/>
      <c r="KJ128" s="54"/>
      <c r="KK128" s="54"/>
      <c r="KL128" s="54"/>
      <c r="KM128" s="54"/>
      <c r="KN128" s="54"/>
      <c r="KO128" s="54"/>
      <c r="KP128" s="54"/>
      <c r="KQ128" s="54"/>
      <c r="KR128" s="54"/>
      <c r="KS128" s="54"/>
      <c r="KT128" s="54"/>
      <c r="KU128" s="54"/>
      <c r="KV128" s="54"/>
      <c r="KW128" s="54"/>
      <c r="KX128" s="54"/>
      <c r="KY128" s="54"/>
      <c r="KZ128" s="54"/>
      <c r="LA128" s="54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54"/>
      <c r="LM128" s="54"/>
      <c r="LN128" s="54"/>
      <c r="LO128" s="54"/>
      <c r="LP128" s="54"/>
      <c r="LQ128" s="54"/>
      <c r="LR128" s="54"/>
      <c r="LS128" s="54"/>
      <c r="LT128" s="54"/>
      <c r="LU128" s="54"/>
      <c r="LV128" s="54"/>
      <c r="LW128" s="54"/>
      <c r="LX128" s="54"/>
      <c r="LY128" s="54"/>
      <c r="LZ128" s="54"/>
      <c r="MA128" s="54"/>
      <c r="MB128" s="54"/>
      <c r="MC128" s="54"/>
      <c r="MD128" s="54"/>
      <c r="ME128" s="54"/>
      <c r="MF128" s="54"/>
      <c r="MG128" s="54"/>
      <c r="MH128" s="54"/>
      <c r="MI128" s="54"/>
      <c r="MJ128" s="54"/>
      <c r="MK128" s="54"/>
      <c r="ML128" s="54"/>
      <c r="MM128" s="54"/>
      <c r="MN128" s="54"/>
      <c r="MO128" s="54"/>
      <c r="MP128" s="54"/>
      <c r="MQ128" s="54"/>
      <c r="MR128" s="54"/>
      <c r="MS128" s="54"/>
      <c r="MT128" s="54"/>
      <c r="MU128" s="54"/>
      <c r="MV128" s="54"/>
      <c r="MW128" s="54"/>
      <c r="MX128" s="54"/>
      <c r="MY128" s="54"/>
      <c r="MZ128" s="54"/>
      <c r="NA128" s="54"/>
      <c r="NB128" s="54"/>
      <c r="NC128" s="54"/>
      <c r="ND128" s="54"/>
      <c r="NE128" s="54"/>
      <c r="NF128" s="54"/>
      <c r="NG128" s="54"/>
      <c r="NH128" s="54"/>
      <c r="NI128" s="54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54"/>
      <c r="NU128" s="54"/>
      <c r="NV128" s="54"/>
      <c r="NW128" s="54"/>
      <c r="NX128" s="54"/>
      <c r="NY128" s="54"/>
      <c r="NZ128" s="54"/>
      <c r="OA128" s="54"/>
      <c r="OB128" s="54"/>
      <c r="OC128" s="54"/>
      <c r="OD128" s="54"/>
      <c r="OE128" s="54"/>
      <c r="OF128" s="54"/>
      <c r="OG128" s="54"/>
      <c r="OH128" s="54"/>
      <c r="OI128" s="54"/>
      <c r="OJ128" s="54"/>
      <c r="OK128" s="54"/>
      <c r="OL128" s="54"/>
      <c r="OM128" s="54"/>
      <c r="ON128" s="54"/>
      <c r="OO128" s="54"/>
      <c r="OP128" s="54"/>
      <c r="OQ128" s="54"/>
      <c r="OR128" s="54"/>
      <c r="OS128" s="54"/>
      <c r="OT128" s="54"/>
      <c r="OU128" s="54"/>
      <c r="OV128" s="54"/>
      <c r="OW128" s="54"/>
      <c r="OX128" s="54"/>
      <c r="OY128" s="54"/>
      <c r="OZ128" s="54"/>
      <c r="PA128" s="54"/>
      <c r="PB128" s="54"/>
      <c r="PC128" s="54"/>
      <c r="PD128" s="54"/>
      <c r="PE128" s="54"/>
      <c r="PF128" s="54"/>
      <c r="PG128" s="54"/>
      <c r="PH128" s="54"/>
      <c r="PI128" s="54"/>
      <c r="PJ128" s="54"/>
      <c r="PK128" s="54"/>
      <c r="PL128" s="54"/>
      <c r="PM128" s="54"/>
      <c r="PN128" s="54"/>
      <c r="PO128" s="54"/>
      <c r="PP128" s="54"/>
      <c r="PQ128" s="54"/>
      <c r="PR128" s="54"/>
      <c r="PS128" s="54"/>
      <c r="PT128" s="54"/>
      <c r="PU128" s="54"/>
      <c r="PV128" s="54"/>
      <c r="PW128" s="54"/>
      <c r="PX128" s="54"/>
      <c r="PY128" s="54"/>
      <c r="PZ128" s="54"/>
      <c r="QA128" s="54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54"/>
      <c r="QM128" s="54"/>
      <c r="QN128" s="54"/>
      <c r="QO128" s="54"/>
      <c r="QP128" s="54"/>
      <c r="QQ128" s="54"/>
      <c r="QR128" s="54"/>
      <c r="QS128" s="54"/>
      <c r="QT128" s="54"/>
      <c r="QU128" s="54"/>
      <c r="QV128" s="54"/>
      <c r="QW128" s="54"/>
      <c r="QX128" s="54"/>
      <c r="QY128" s="54"/>
      <c r="QZ128" s="54"/>
      <c r="RA128" s="54"/>
      <c r="RB128" s="54"/>
      <c r="RC128" s="54"/>
      <c r="RD128" s="54"/>
      <c r="RE128" s="54"/>
      <c r="RF128" s="54"/>
      <c r="RG128" s="54"/>
      <c r="RH128" s="54"/>
      <c r="RI128" s="54"/>
      <c r="RJ128" s="54"/>
      <c r="RK128" s="54"/>
      <c r="RL128" s="54"/>
      <c r="RM128" s="54"/>
      <c r="RN128" s="54"/>
      <c r="RO128" s="54"/>
      <c r="RP128" s="54"/>
      <c r="RQ128" s="54"/>
      <c r="RR128" s="54"/>
      <c r="RS128" s="54"/>
      <c r="RT128" s="54"/>
      <c r="RU128" s="54"/>
      <c r="RV128" s="54"/>
      <c r="RW128" s="54"/>
      <c r="RX128" s="54"/>
      <c r="RY128" s="54"/>
      <c r="RZ128" s="54"/>
      <c r="SA128" s="54"/>
      <c r="SB128" s="54"/>
      <c r="SC128" s="54"/>
      <c r="SD128" s="54"/>
      <c r="SE128" s="54"/>
      <c r="SF128" s="54"/>
      <c r="SG128" s="54"/>
      <c r="SH128" s="54"/>
      <c r="SI128" s="54"/>
      <c r="SJ128" s="54"/>
      <c r="SK128" s="54"/>
      <c r="SL128" s="54"/>
      <c r="SM128" s="54"/>
      <c r="SN128" s="54"/>
      <c r="SO128" s="54"/>
      <c r="SP128" s="54"/>
      <c r="SQ128" s="54"/>
      <c r="SR128" s="54"/>
      <c r="SS128" s="54"/>
      <c r="ST128" s="54"/>
      <c r="SU128" s="54"/>
      <c r="SV128" s="54"/>
      <c r="SW128" s="54"/>
      <c r="SX128" s="54"/>
      <c r="SY128" s="54"/>
      <c r="SZ128" s="54"/>
      <c r="TA128" s="54"/>
      <c r="TB128" s="54"/>
      <c r="TC128" s="54"/>
      <c r="TD128" s="54"/>
      <c r="TE128" s="54"/>
      <c r="TF128" s="54"/>
      <c r="TG128" s="54"/>
      <c r="TH128" s="54"/>
      <c r="TI128" s="54"/>
      <c r="TJ128" s="54"/>
      <c r="TK128" s="54"/>
      <c r="TL128" s="54"/>
      <c r="TM128" s="54"/>
      <c r="TN128" s="54"/>
      <c r="TO128" s="54"/>
      <c r="TP128" s="54"/>
      <c r="TQ128" s="54"/>
      <c r="TR128" s="54"/>
      <c r="TS128" s="54"/>
      <c r="TT128" s="54"/>
      <c r="TU128" s="54"/>
      <c r="TV128" s="54"/>
      <c r="TW128" s="54"/>
      <c r="TX128" s="54"/>
      <c r="TY128" s="54"/>
      <c r="TZ128" s="54"/>
      <c r="UA128" s="54"/>
      <c r="UB128" s="54"/>
      <c r="UC128" s="54"/>
      <c r="UD128" s="54"/>
      <c r="UE128" s="54"/>
      <c r="UF128" s="54"/>
      <c r="UG128" s="54"/>
      <c r="UH128" s="54"/>
      <c r="UI128" s="54"/>
      <c r="UJ128" s="54"/>
      <c r="UK128" s="54"/>
      <c r="UL128" s="54"/>
      <c r="UM128" s="54"/>
      <c r="UN128" s="54"/>
      <c r="UO128" s="54"/>
      <c r="UP128" s="54"/>
      <c r="UQ128" s="54"/>
      <c r="UR128" s="54"/>
      <c r="US128" s="54"/>
      <c r="UT128" s="54"/>
      <c r="UU128" s="54"/>
      <c r="UV128" s="54"/>
      <c r="UW128" s="54"/>
      <c r="UX128" s="54"/>
      <c r="UY128" s="54"/>
      <c r="UZ128" s="54"/>
      <c r="VA128" s="54"/>
      <c r="VB128" s="54"/>
      <c r="VC128" s="54"/>
      <c r="VD128" s="54"/>
      <c r="VE128" s="54"/>
      <c r="VF128" s="54"/>
      <c r="VG128" s="54"/>
      <c r="VH128" s="54"/>
      <c r="VI128" s="54"/>
      <c r="VJ128" s="54"/>
      <c r="VK128" s="54"/>
      <c r="VL128" s="54"/>
      <c r="VM128" s="54"/>
      <c r="VN128" s="54"/>
      <c r="VO128" s="54"/>
      <c r="VP128" s="54"/>
      <c r="VQ128" s="54"/>
      <c r="VR128" s="54"/>
      <c r="VS128" s="54"/>
      <c r="VT128" s="54"/>
      <c r="VU128" s="54"/>
      <c r="VV128" s="54"/>
      <c r="VW128" s="54"/>
      <c r="VX128" s="54"/>
      <c r="VY128" s="54"/>
      <c r="VZ128" s="54"/>
      <c r="WA128" s="54"/>
      <c r="WB128" s="54"/>
      <c r="WC128" s="54"/>
      <c r="WD128" s="54"/>
      <c r="WE128" s="54"/>
      <c r="WF128" s="54"/>
      <c r="WG128" s="54"/>
      <c r="WH128" s="54"/>
      <c r="WI128" s="54"/>
      <c r="WJ128" s="54"/>
      <c r="WK128" s="54"/>
      <c r="WL128" s="54"/>
      <c r="WM128" s="54"/>
      <c r="WN128" s="54"/>
      <c r="WO128" s="54"/>
      <c r="WP128" s="54"/>
      <c r="WQ128" s="54"/>
      <c r="WR128" s="54"/>
      <c r="WS128" s="54"/>
      <c r="WT128" s="54"/>
      <c r="WU128" s="54"/>
      <c r="WV128" s="54"/>
      <c r="WW128" s="54"/>
      <c r="WX128" s="54"/>
      <c r="WY128" s="54"/>
      <c r="WZ128" s="54"/>
      <c r="XA128" s="54"/>
      <c r="XB128" s="54"/>
      <c r="XC128" s="54"/>
      <c r="XD128" s="54"/>
      <c r="XE128" s="54"/>
      <c r="XF128" s="54"/>
      <c r="XG128" s="54"/>
      <c r="XH128" s="54"/>
      <c r="XI128" s="54"/>
      <c r="XJ128" s="54"/>
      <c r="XK128" s="54"/>
      <c r="XL128" s="54"/>
      <c r="XM128" s="54"/>
      <c r="XN128" s="54"/>
      <c r="XO128" s="54"/>
      <c r="XP128" s="54"/>
      <c r="XQ128" s="54"/>
      <c r="XR128" s="54"/>
      <c r="XS128" s="54"/>
      <c r="XT128" s="54"/>
      <c r="XU128" s="54"/>
      <c r="XV128" s="54"/>
      <c r="XW128" s="54"/>
      <c r="XX128" s="54"/>
      <c r="XY128" s="54"/>
      <c r="XZ128" s="54"/>
      <c r="YA128" s="54"/>
      <c r="YB128" s="54"/>
      <c r="YC128" s="54"/>
      <c r="YD128" s="54"/>
      <c r="YE128" s="54"/>
      <c r="YF128" s="54"/>
      <c r="YG128" s="54"/>
      <c r="YH128" s="54"/>
      <c r="YI128" s="54"/>
      <c r="YJ128" s="54"/>
      <c r="YK128" s="54"/>
      <c r="YL128" s="54"/>
      <c r="YM128" s="54"/>
      <c r="YN128" s="54"/>
      <c r="YO128" s="54"/>
      <c r="YP128" s="54"/>
      <c r="YQ128" s="54"/>
      <c r="YR128" s="54"/>
      <c r="YS128" s="54"/>
      <c r="YT128" s="54"/>
      <c r="YU128" s="54"/>
      <c r="YV128" s="54"/>
      <c r="YW128" s="54"/>
      <c r="YX128" s="54"/>
      <c r="YY128" s="54"/>
      <c r="YZ128" s="54"/>
      <c r="ZA128" s="54"/>
      <c r="ZB128" s="54"/>
      <c r="ZC128" s="54"/>
      <c r="ZD128" s="54"/>
      <c r="ZE128" s="54"/>
      <c r="ZF128" s="54"/>
      <c r="ZG128" s="54"/>
      <c r="ZH128" s="54"/>
      <c r="ZI128" s="54"/>
      <c r="ZJ128" s="54"/>
      <c r="ZK128" s="54"/>
      <c r="ZL128" s="54"/>
      <c r="ZM128" s="54"/>
      <c r="ZN128" s="54"/>
      <c r="ZO128" s="54"/>
      <c r="ZP128" s="54"/>
      <c r="ZQ128" s="54"/>
      <c r="ZR128" s="54"/>
      <c r="ZS128" s="54"/>
      <c r="ZT128" s="54"/>
      <c r="ZU128" s="54"/>
      <c r="ZV128" s="54"/>
      <c r="ZW128" s="54"/>
      <c r="ZX128" s="54"/>
      <c r="ZY128" s="54"/>
      <c r="ZZ128" s="54"/>
      <c r="AAA128" s="54"/>
      <c r="AAB128" s="54"/>
      <c r="AAC128" s="54"/>
      <c r="AAD128" s="54"/>
      <c r="AAE128" s="54"/>
      <c r="AAF128" s="54"/>
      <c r="AAG128" s="54"/>
      <c r="AAH128" s="54"/>
      <c r="AAI128" s="54"/>
      <c r="AAJ128" s="54"/>
      <c r="AAK128" s="54"/>
      <c r="AAL128" s="54"/>
      <c r="AAM128" s="54"/>
      <c r="AAN128" s="54"/>
      <c r="AAO128" s="54"/>
      <c r="AAP128" s="54"/>
      <c r="AAQ128" s="54"/>
      <c r="AAR128" s="54"/>
      <c r="AAS128" s="54"/>
      <c r="AAT128" s="54"/>
      <c r="AAU128" s="54"/>
      <c r="AAV128" s="54"/>
      <c r="AAW128" s="54"/>
      <c r="AAX128" s="54"/>
      <c r="AAY128" s="54"/>
      <c r="AAZ128" s="54"/>
      <c r="ABA128" s="54"/>
      <c r="ABB128" s="54"/>
      <c r="ABC128" s="54"/>
      <c r="ABD128" s="54"/>
      <c r="ABE128" s="54"/>
      <c r="ABF128" s="54"/>
      <c r="ABG128" s="54"/>
      <c r="ABH128" s="54"/>
      <c r="ABI128" s="54"/>
      <c r="ABJ128" s="54"/>
      <c r="ABK128" s="54"/>
      <c r="ABL128" s="54"/>
      <c r="ABM128" s="54"/>
      <c r="ABN128" s="54"/>
      <c r="ABO128" s="54"/>
      <c r="ABP128" s="54"/>
      <c r="ABQ128" s="54"/>
      <c r="ABR128" s="54"/>
      <c r="ABS128" s="54"/>
      <c r="ABT128" s="54"/>
      <c r="ABU128" s="54"/>
      <c r="ABV128" s="54"/>
      <c r="ABW128" s="54"/>
      <c r="ABX128" s="54"/>
      <c r="ABY128" s="54"/>
      <c r="ABZ128" s="54"/>
      <c r="ACA128" s="54"/>
      <c r="ACB128" s="54"/>
      <c r="ACC128" s="54"/>
      <c r="ACD128" s="54"/>
      <c r="ACE128" s="54"/>
      <c r="ACF128" s="54"/>
      <c r="ACG128" s="54"/>
      <c r="ACH128" s="54"/>
      <c r="ACI128" s="54"/>
      <c r="ACJ128" s="54"/>
      <c r="ACK128" s="54"/>
      <c r="ACL128" s="54"/>
      <c r="ACM128" s="54"/>
      <c r="ACN128" s="54"/>
      <c r="ACO128" s="54"/>
      <c r="ACP128" s="54"/>
      <c r="ACQ128" s="54"/>
      <c r="ACR128" s="54"/>
      <c r="ACS128" s="54"/>
      <c r="ACT128" s="54"/>
      <c r="ACU128" s="54"/>
      <c r="ACV128" s="54"/>
      <c r="ACW128" s="54"/>
      <c r="ACX128" s="54"/>
      <c r="ACY128" s="54"/>
      <c r="ACZ128" s="54"/>
      <c r="ADA128" s="54"/>
      <c r="ADB128" s="54"/>
      <c r="ADC128" s="54"/>
      <c r="ADD128" s="54"/>
      <c r="ADE128" s="54"/>
      <c r="ADF128" s="54"/>
      <c r="ADG128" s="54"/>
      <c r="ADH128" s="54"/>
      <c r="ADI128" s="54"/>
      <c r="ADJ128" s="54"/>
      <c r="ADK128" s="54"/>
      <c r="ADL128" s="54"/>
      <c r="ADM128" s="54"/>
      <c r="ADN128" s="54"/>
      <c r="ADO128" s="54"/>
      <c r="ADP128" s="54"/>
      <c r="ADQ128" s="54"/>
      <c r="ADR128" s="54"/>
      <c r="ADS128" s="54"/>
      <c r="ADT128" s="54"/>
      <c r="ADU128" s="54"/>
      <c r="ADV128" s="54"/>
      <c r="ADW128" s="54"/>
      <c r="ADX128" s="54"/>
      <c r="ADY128" s="54"/>
      <c r="ADZ128" s="54"/>
      <c r="AEA128" s="54"/>
      <c r="AEB128" s="54"/>
      <c r="AEC128" s="54"/>
      <c r="AED128" s="54"/>
      <c r="AEE128" s="54"/>
      <c r="AEF128" s="54"/>
      <c r="AEG128" s="54"/>
      <c r="AEH128" s="54"/>
      <c r="AEI128" s="54"/>
      <c r="AEJ128" s="54"/>
      <c r="AEK128" s="54"/>
      <c r="AEL128" s="54"/>
      <c r="AEM128" s="54"/>
      <c r="AEN128" s="54"/>
      <c r="AEO128" s="54"/>
      <c r="AEP128" s="54"/>
      <c r="AEQ128" s="54"/>
      <c r="AER128" s="54"/>
      <c r="AES128" s="54"/>
      <c r="AET128" s="54"/>
      <c r="AEU128" s="54"/>
      <c r="AEV128" s="54"/>
      <c r="AEW128" s="54"/>
      <c r="AEX128" s="54"/>
      <c r="AEY128" s="54"/>
      <c r="AEZ128" s="54"/>
      <c r="AFA128" s="54"/>
      <c r="AFB128" s="54"/>
      <c r="AFC128" s="54"/>
      <c r="AFD128" s="54"/>
      <c r="AFE128" s="54"/>
      <c r="AFF128" s="54"/>
      <c r="AFG128" s="54"/>
      <c r="AFH128" s="54"/>
      <c r="AFI128" s="54"/>
      <c r="AFJ128" s="54"/>
      <c r="AFK128" s="54"/>
      <c r="AFL128" s="54"/>
      <c r="AFM128" s="54"/>
      <c r="AFN128" s="54"/>
      <c r="AFO128" s="54"/>
      <c r="AFP128" s="54"/>
      <c r="AFQ128" s="54"/>
      <c r="AFR128" s="54"/>
      <c r="AFS128" s="54"/>
      <c r="AFT128" s="54"/>
      <c r="AFU128" s="54"/>
      <c r="AFV128" s="54"/>
      <c r="AFW128" s="54"/>
      <c r="AFX128" s="54"/>
      <c r="AFY128" s="54"/>
      <c r="AFZ128" s="54"/>
      <c r="AGA128" s="54"/>
      <c r="AGB128" s="54"/>
      <c r="AGC128" s="54"/>
      <c r="AGD128" s="54"/>
      <c r="AGE128" s="54"/>
      <c r="AGF128" s="54"/>
      <c r="AGG128" s="54"/>
      <c r="AGH128" s="54"/>
      <c r="AGI128" s="54"/>
      <c r="AGJ128" s="54"/>
      <c r="AGK128" s="54"/>
      <c r="AGL128" s="54"/>
      <c r="AGM128" s="54"/>
      <c r="AGN128" s="54"/>
      <c r="AGO128" s="54"/>
      <c r="AGP128" s="54"/>
      <c r="AGQ128" s="54"/>
      <c r="AGR128" s="54"/>
      <c r="AGS128" s="54"/>
      <c r="AGT128" s="54"/>
      <c r="AGU128" s="54"/>
      <c r="AGV128" s="54"/>
      <c r="AGW128" s="54"/>
      <c r="AGX128" s="54"/>
      <c r="AGY128" s="54"/>
      <c r="AGZ128" s="54"/>
      <c r="AHA128" s="54"/>
      <c r="AHB128" s="54"/>
      <c r="AHC128" s="54"/>
      <c r="AHD128" s="54"/>
      <c r="AHE128" s="54"/>
      <c r="AHF128" s="54"/>
      <c r="AHG128" s="54"/>
      <c r="AHH128" s="54"/>
      <c r="AHI128" s="54"/>
      <c r="AHJ128" s="54"/>
      <c r="AHK128" s="54"/>
      <c r="AHL128" s="54"/>
      <c r="AHM128" s="54"/>
      <c r="AHN128" s="54"/>
      <c r="AHO128" s="54"/>
      <c r="AHP128" s="54"/>
      <c r="AHQ128" s="54"/>
      <c r="AHR128" s="54"/>
      <c r="AHS128" s="54"/>
      <c r="AHT128" s="54"/>
      <c r="AHU128" s="54"/>
      <c r="AHV128" s="54"/>
      <c r="AHW128" s="54"/>
      <c r="AHX128" s="54"/>
      <c r="AHY128" s="54"/>
      <c r="AHZ128" s="54"/>
      <c r="AIA128" s="54"/>
      <c r="AIB128" s="54"/>
      <c r="AIC128" s="54"/>
      <c r="AID128" s="54"/>
      <c r="AIE128" s="54"/>
      <c r="AIF128" s="54"/>
      <c r="AIG128" s="54"/>
      <c r="AIH128" s="54"/>
      <c r="AII128" s="54"/>
      <c r="AIJ128" s="54"/>
      <c r="AIK128" s="54"/>
      <c r="AIL128" s="54"/>
      <c r="AIM128" s="54"/>
      <c r="AIN128" s="54"/>
      <c r="AIO128" s="54"/>
      <c r="AIP128" s="54"/>
      <c r="AIQ128" s="54"/>
      <c r="AIR128" s="54"/>
      <c r="AIS128" s="54"/>
      <c r="AIT128" s="54"/>
      <c r="AIU128" s="54"/>
      <c r="AIV128" s="54"/>
      <c r="AIW128" s="54"/>
      <c r="AIX128" s="54"/>
      <c r="AIY128" s="54"/>
      <c r="AIZ128" s="54"/>
      <c r="AJA128" s="54"/>
      <c r="AJB128" s="54"/>
      <c r="AJC128" s="54"/>
      <c r="AJD128" s="54"/>
      <c r="AJE128" s="54"/>
      <c r="AJF128" s="54"/>
      <c r="AJG128" s="54"/>
      <c r="AJH128" s="54"/>
      <c r="AJI128" s="54"/>
      <c r="AJJ128" s="54"/>
      <c r="AJK128" s="54"/>
      <c r="AJL128" s="54"/>
      <c r="AJM128" s="54"/>
      <c r="AJN128" s="54"/>
      <c r="AJO128" s="54"/>
      <c r="AJP128" s="54"/>
      <c r="AJQ128" s="54"/>
      <c r="AJR128" s="54"/>
      <c r="AJS128" s="54"/>
      <c r="AJT128" s="54"/>
      <c r="AJU128" s="54"/>
      <c r="AJV128" s="54"/>
      <c r="AJW128" s="54"/>
      <c r="AJX128" s="54"/>
      <c r="AJY128" s="54"/>
      <c r="AJZ128" s="54"/>
      <c r="AKA128" s="54"/>
      <c r="AKB128" s="54"/>
      <c r="AKC128" s="54"/>
      <c r="AKD128" s="54"/>
      <c r="AKE128" s="54"/>
      <c r="AKF128" s="54"/>
      <c r="AKG128" s="54"/>
      <c r="AKH128" s="54"/>
      <c r="AKI128" s="54"/>
      <c r="AKJ128" s="54"/>
      <c r="AKK128" s="54"/>
      <c r="AKL128" s="54"/>
      <c r="AKM128" s="54"/>
      <c r="AKN128" s="54"/>
      <c r="AKO128" s="54"/>
      <c r="AKP128" s="54"/>
      <c r="AKQ128" s="54"/>
      <c r="AKR128" s="54"/>
      <c r="AKS128" s="54"/>
      <c r="AKT128" s="54"/>
      <c r="AKU128" s="54"/>
      <c r="AKV128" s="54"/>
      <c r="AKW128" s="54"/>
      <c r="AKX128" s="54"/>
      <c r="AKY128" s="54"/>
      <c r="AKZ128" s="54"/>
      <c r="ALA128" s="54"/>
      <c r="ALB128" s="54"/>
      <c r="ALC128" s="54"/>
      <c r="ALD128" s="54"/>
      <c r="ALE128" s="54"/>
      <c r="ALF128" s="54"/>
      <c r="ALG128" s="54"/>
      <c r="ALH128" s="54"/>
      <c r="ALI128" s="54"/>
      <c r="ALJ128" s="54"/>
      <c r="ALK128" s="54"/>
      <c r="ALL128" s="54"/>
      <c r="ALM128" s="54"/>
      <c r="ALN128" s="54"/>
      <c r="ALO128" s="54"/>
      <c r="ALP128" s="54"/>
      <c r="ALQ128" s="54"/>
      <c r="ALR128" s="54"/>
      <c r="ALS128" s="54"/>
      <c r="ALT128" s="54"/>
      <c r="ALU128" s="54"/>
      <c r="ALV128" s="54"/>
      <c r="ALW128" s="54"/>
      <c r="ALX128" s="54"/>
      <c r="ALY128" s="54"/>
      <c r="ALZ128" s="54"/>
      <c r="AMA128" s="54"/>
      <c r="AMB128" s="54"/>
      <c r="AMC128" s="54"/>
      <c r="AMD128" s="54"/>
      <c r="AME128" s="54"/>
      <c r="AMF128" s="54"/>
      <c r="AMG128" s="54"/>
      <c r="AMH128" s="54"/>
      <c r="AMI128" s="54"/>
      <c r="AMJ128" s="54"/>
      <c r="AMK128" s="54"/>
      <c r="AML128" s="54"/>
      <c r="AMM128" s="54"/>
      <c r="AMN128" s="54"/>
      <c r="AMO128" s="54"/>
      <c r="AMP128" s="54"/>
      <c r="AMQ128" s="54"/>
      <c r="AMR128" s="54"/>
      <c r="AMS128" s="54"/>
      <c r="AMT128" s="54"/>
      <c r="AMU128" s="54"/>
      <c r="AMV128" s="54"/>
      <c r="AMW128" s="54"/>
      <c r="AMX128" s="54"/>
      <c r="AMY128" s="54"/>
      <c r="AMZ128" s="54"/>
      <c r="ANA128" s="54"/>
      <c r="ANB128" s="54"/>
      <c r="ANC128" s="54"/>
      <c r="AND128" s="54"/>
      <c r="ANE128" s="54"/>
      <c r="ANF128" s="54"/>
      <c r="ANG128" s="54"/>
      <c r="ANH128" s="54"/>
      <c r="ANI128" s="54"/>
      <c r="ANJ128" s="54"/>
      <c r="ANK128" s="54"/>
      <c r="ANL128" s="54"/>
      <c r="ANM128" s="54"/>
      <c r="ANN128" s="54"/>
      <c r="ANO128" s="54"/>
      <c r="ANP128" s="54"/>
      <c r="ANQ128" s="54"/>
      <c r="ANR128" s="54"/>
      <c r="ANS128" s="54"/>
      <c r="ANT128" s="54"/>
      <c r="ANU128" s="54"/>
      <c r="ANV128" s="54"/>
      <c r="ANW128" s="54"/>
      <c r="ANX128" s="54"/>
      <c r="ANY128" s="54"/>
      <c r="ANZ128" s="54"/>
      <c r="AOA128" s="54"/>
      <c r="AOB128" s="54"/>
      <c r="AOC128" s="54"/>
      <c r="AOD128" s="54"/>
      <c r="AOE128" s="54"/>
      <c r="AOF128" s="54"/>
      <c r="AOG128" s="54"/>
      <c r="AOH128" s="54"/>
      <c r="AOI128" s="54"/>
      <c r="AOJ128" s="54"/>
      <c r="AOK128" s="54"/>
      <c r="AOL128" s="54"/>
      <c r="AOM128" s="54"/>
      <c r="AON128" s="54"/>
      <c r="AOO128" s="54"/>
      <c r="AOP128" s="54"/>
      <c r="AOQ128" s="54"/>
      <c r="AOR128" s="54"/>
      <c r="AOS128" s="54"/>
      <c r="AOT128" s="54"/>
      <c r="AOU128" s="54"/>
      <c r="AOV128" s="54"/>
      <c r="AOW128" s="54"/>
      <c r="AOX128" s="54"/>
      <c r="AOY128" s="54"/>
      <c r="AOZ128" s="54"/>
      <c r="APA128" s="54"/>
      <c r="APB128" s="54"/>
      <c r="APC128" s="54"/>
      <c r="APD128" s="54"/>
      <c r="APE128" s="54"/>
      <c r="APF128" s="54"/>
      <c r="APG128" s="54"/>
      <c r="APH128" s="54"/>
      <c r="API128" s="54"/>
      <c r="APJ128" s="54"/>
      <c r="APK128" s="54"/>
      <c r="APL128" s="54"/>
      <c r="APM128" s="54"/>
      <c r="APN128" s="54"/>
      <c r="APO128" s="54"/>
      <c r="APP128" s="54"/>
      <c r="APQ128" s="54"/>
      <c r="APR128" s="54"/>
      <c r="APS128" s="54"/>
      <c r="APT128" s="54"/>
      <c r="APU128" s="54"/>
      <c r="APV128" s="54"/>
      <c r="APW128" s="54"/>
      <c r="APX128" s="54"/>
      <c r="APY128" s="54"/>
      <c r="APZ128" s="54"/>
      <c r="AQA128" s="54"/>
      <c r="AQB128" s="54"/>
      <c r="AQC128" s="54"/>
      <c r="AQD128" s="54"/>
      <c r="AQE128" s="54"/>
      <c r="AQF128" s="54"/>
      <c r="AQG128" s="54"/>
      <c r="AQH128" s="54"/>
      <c r="AQI128" s="54"/>
      <c r="AQJ128" s="54"/>
      <c r="AQK128" s="54"/>
      <c r="AQL128" s="54"/>
      <c r="AQM128" s="54"/>
      <c r="AQN128" s="54"/>
      <c r="AQO128" s="54"/>
      <c r="AQP128" s="54"/>
      <c r="AQQ128" s="54"/>
      <c r="AQR128" s="54"/>
      <c r="AQS128" s="54"/>
      <c r="AQT128" s="54"/>
      <c r="AQU128" s="54"/>
      <c r="AQV128" s="54"/>
      <c r="AQW128" s="54"/>
      <c r="AQX128" s="54"/>
      <c r="AQY128" s="54"/>
      <c r="AQZ128" s="54"/>
      <c r="ARA128" s="54"/>
      <c r="ARB128" s="54"/>
      <c r="ARC128" s="54"/>
      <c r="ARD128" s="54"/>
      <c r="ARE128" s="54"/>
      <c r="ARF128" s="54"/>
      <c r="ARG128" s="54"/>
      <c r="ARH128" s="54"/>
      <c r="ARI128" s="54"/>
      <c r="ARJ128" s="54"/>
      <c r="ARK128" s="54"/>
      <c r="ARL128" s="54"/>
      <c r="ARM128" s="54"/>
      <c r="ARN128" s="54"/>
      <c r="ARO128" s="54"/>
      <c r="ARP128" s="54"/>
      <c r="ARQ128" s="54"/>
      <c r="ARR128" s="54"/>
      <c r="ARS128" s="54"/>
      <c r="ART128" s="54"/>
      <c r="ARU128" s="54"/>
      <c r="ARV128" s="54"/>
      <c r="ARW128" s="54"/>
      <c r="ARX128" s="54"/>
      <c r="ARY128" s="54"/>
      <c r="ARZ128" s="54"/>
      <c r="ASA128" s="54"/>
      <c r="ASB128" s="54"/>
      <c r="ASC128" s="54"/>
      <c r="ASD128" s="54"/>
      <c r="ASE128" s="54"/>
      <c r="ASF128" s="54"/>
      <c r="ASG128" s="54"/>
      <c r="ASH128" s="54"/>
      <c r="ASI128" s="54"/>
      <c r="ASJ128" s="54"/>
      <c r="ASK128" s="54"/>
      <c r="ASL128" s="54"/>
      <c r="ASM128" s="54"/>
      <c r="ASN128" s="54"/>
      <c r="ASO128" s="54"/>
      <c r="ASP128" s="54"/>
      <c r="ASQ128" s="54"/>
      <c r="ASR128" s="54"/>
      <c r="ASS128" s="54"/>
      <c r="AST128" s="54"/>
      <c r="ASU128" s="54"/>
      <c r="ASV128" s="54"/>
      <c r="ASW128" s="54"/>
      <c r="ASX128" s="54"/>
      <c r="ASY128" s="54"/>
      <c r="ASZ128" s="54"/>
      <c r="ATA128" s="54"/>
      <c r="ATB128" s="54"/>
      <c r="ATC128" s="54"/>
      <c r="ATD128" s="54"/>
      <c r="ATE128" s="54"/>
      <c r="ATF128" s="54"/>
      <c r="ATG128" s="54"/>
      <c r="ATH128" s="54"/>
      <c r="ATI128" s="54"/>
      <c r="ATJ128" s="54"/>
      <c r="ATK128" s="54"/>
      <c r="ATL128" s="54"/>
      <c r="ATM128" s="54"/>
      <c r="ATN128" s="54"/>
      <c r="ATO128" s="54"/>
      <c r="ATP128" s="54"/>
      <c r="ATQ128" s="54"/>
      <c r="ATR128" s="54"/>
      <c r="ATS128" s="54"/>
      <c r="ATT128" s="54"/>
      <c r="ATU128" s="54"/>
      <c r="ATV128" s="54"/>
      <c r="ATW128" s="54"/>
      <c r="ATX128" s="54"/>
      <c r="ATY128" s="54"/>
      <c r="ATZ128" s="54"/>
      <c r="AUA128" s="54"/>
      <c r="AUB128" s="54"/>
      <c r="AUC128" s="54"/>
      <c r="AUD128" s="54"/>
      <c r="AUE128" s="54"/>
      <c r="AUF128" s="54"/>
      <c r="AUG128" s="54"/>
      <c r="AUH128" s="54"/>
      <c r="AUI128" s="54"/>
      <c r="AUJ128" s="54"/>
      <c r="AUK128" s="54"/>
      <c r="AUL128" s="54"/>
      <c r="AUM128" s="54"/>
      <c r="AUN128" s="54"/>
      <c r="AUO128" s="54"/>
      <c r="AUP128" s="54"/>
      <c r="AUQ128" s="54"/>
      <c r="AUR128" s="54"/>
      <c r="AUS128" s="54"/>
      <c r="AUT128" s="54"/>
      <c r="AUU128" s="54"/>
      <c r="AUV128" s="54"/>
      <c r="AUW128" s="54"/>
      <c r="AUX128" s="54"/>
      <c r="AUY128" s="54"/>
      <c r="AUZ128" s="54"/>
      <c r="AVA128" s="54"/>
      <c r="AVB128" s="54"/>
      <c r="AVC128" s="54"/>
      <c r="AVD128" s="54"/>
      <c r="AVE128" s="54"/>
      <c r="AVF128" s="54"/>
      <c r="AVG128" s="54"/>
      <c r="AVH128" s="54"/>
      <c r="AVI128" s="54"/>
      <c r="AVJ128" s="54"/>
      <c r="AVK128" s="54"/>
      <c r="AVL128" s="54"/>
      <c r="AVM128" s="54"/>
      <c r="AVN128" s="54"/>
      <c r="AVO128" s="54"/>
      <c r="AVP128" s="54"/>
      <c r="AVQ128" s="54"/>
      <c r="AVR128" s="54"/>
      <c r="AVS128" s="54"/>
      <c r="AVT128" s="54"/>
      <c r="AVU128" s="54"/>
      <c r="AVV128" s="54"/>
      <c r="AVW128" s="54"/>
      <c r="AVX128" s="54"/>
      <c r="AVY128" s="54"/>
      <c r="AVZ128" s="54"/>
      <c r="AWA128" s="54"/>
      <c r="AWB128" s="54"/>
      <c r="AWC128" s="54"/>
      <c r="AWD128" s="54"/>
      <c r="AWE128" s="54"/>
      <c r="AWF128" s="54"/>
      <c r="AWG128" s="54"/>
      <c r="AWH128" s="54"/>
      <c r="AWI128" s="54"/>
      <c r="AWJ128" s="54"/>
      <c r="AWK128" s="54"/>
      <c r="AWL128" s="54"/>
      <c r="AWM128" s="54"/>
      <c r="AWN128" s="54"/>
      <c r="AWO128" s="54"/>
      <c r="AWP128" s="54"/>
      <c r="AWQ128" s="54"/>
      <c r="AWR128" s="54"/>
      <c r="AWS128" s="54"/>
      <c r="AWT128" s="54"/>
      <c r="AWU128" s="54"/>
      <c r="AWV128" s="54"/>
      <c r="AWW128" s="54"/>
      <c r="AWX128" s="54"/>
      <c r="AWY128" s="54"/>
      <c r="AWZ128" s="54"/>
      <c r="AXA128" s="54"/>
      <c r="AXB128" s="54"/>
      <c r="AXC128" s="54"/>
      <c r="AXD128" s="54"/>
      <c r="AXE128" s="54"/>
      <c r="AXF128" s="54"/>
      <c r="AXG128" s="54"/>
      <c r="AXH128" s="54"/>
      <c r="AXI128" s="54"/>
      <c r="AXJ128" s="54"/>
      <c r="AXK128" s="54"/>
      <c r="AXL128" s="54"/>
      <c r="AXM128" s="54"/>
      <c r="AXN128" s="54"/>
      <c r="AXO128" s="54"/>
      <c r="AXP128" s="54"/>
      <c r="AXQ128" s="54"/>
      <c r="AXR128" s="54"/>
      <c r="AXS128" s="54"/>
      <c r="AXT128" s="54"/>
      <c r="AXU128" s="54"/>
      <c r="AXV128" s="54"/>
      <c r="AXW128" s="54"/>
      <c r="AXX128" s="54"/>
      <c r="AXY128" s="54"/>
      <c r="AXZ128" s="54"/>
      <c r="AYA128" s="54"/>
      <c r="AYB128" s="54"/>
      <c r="AYC128" s="54"/>
      <c r="AYD128" s="54"/>
      <c r="AYE128" s="54"/>
      <c r="AYF128" s="54"/>
      <c r="AYG128" s="54"/>
      <c r="AYH128" s="54"/>
      <c r="AYI128" s="54"/>
      <c r="AYJ128" s="54"/>
      <c r="AYK128" s="54"/>
      <c r="AYL128" s="54"/>
      <c r="AYM128" s="54"/>
      <c r="AYN128" s="54"/>
      <c r="AYO128" s="54"/>
      <c r="AYP128" s="54"/>
      <c r="AYQ128" s="54"/>
      <c r="AYR128" s="54"/>
      <c r="AYS128" s="54"/>
      <c r="AYT128" s="54"/>
      <c r="AYU128" s="54"/>
      <c r="AYV128" s="54"/>
      <c r="AYW128" s="54"/>
      <c r="AYX128" s="54"/>
      <c r="AYY128" s="54"/>
      <c r="AYZ128" s="54"/>
      <c r="AZA128" s="54"/>
      <c r="AZB128" s="54"/>
      <c r="AZC128" s="54"/>
      <c r="AZD128" s="54"/>
      <c r="AZE128" s="54"/>
      <c r="AZF128" s="54"/>
      <c r="AZG128" s="54"/>
      <c r="AZH128" s="54"/>
      <c r="AZI128" s="54"/>
      <c r="AZJ128" s="54"/>
      <c r="AZK128" s="54"/>
      <c r="AZL128" s="54"/>
      <c r="AZM128" s="54"/>
      <c r="AZN128" s="54"/>
      <c r="AZO128" s="54"/>
      <c r="AZP128" s="54"/>
      <c r="AZQ128" s="54"/>
      <c r="AZR128" s="54"/>
      <c r="AZS128" s="54"/>
      <c r="AZT128" s="54"/>
      <c r="AZU128" s="54"/>
      <c r="AZV128" s="54"/>
      <c r="AZW128" s="54"/>
      <c r="AZX128" s="54"/>
      <c r="AZY128" s="54"/>
      <c r="AZZ128" s="54"/>
      <c r="BAA128" s="54"/>
      <c r="BAB128" s="54"/>
      <c r="BAC128" s="54"/>
      <c r="BAD128" s="54"/>
      <c r="BAE128" s="54"/>
      <c r="BAF128" s="54"/>
      <c r="BAG128" s="54"/>
      <c r="BAH128" s="54"/>
      <c r="BAI128" s="54"/>
      <c r="BAJ128" s="54"/>
      <c r="BAK128" s="54"/>
      <c r="BAL128" s="54"/>
      <c r="BAM128" s="54"/>
      <c r="BAN128" s="54"/>
      <c r="BAO128" s="54"/>
      <c r="BAP128" s="54"/>
      <c r="BAQ128" s="54"/>
      <c r="BAR128" s="54"/>
      <c r="BAS128" s="54"/>
      <c r="BAT128" s="54"/>
      <c r="BAU128" s="54"/>
      <c r="BAV128" s="54"/>
      <c r="BAW128" s="54"/>
      <c r="BAX128" s="54"/>
      <c r="BAY128" s="54"/>
      <c r="BAZ128" s="54"/>
      <c r="BBA128" s="54"/>
      <c r="BBB128" s="54"/>
      <c r="BBC128" s="54"/>
      <c r="BBD128" s="54"/>
      <c r="BBE128" s="54"/>
      <c r="BBF128" s="54"/>
      <c r="BBG128" s="54"/>
      <c r="BBH128" s="54"/>
      <c r="BBI128" s="54"/>
      <c r="BBJ128" s="54"/>
      <c r="BBK128" s="54"/>
      <c r="BBL128" s="54"/>
      <c r="BBM128" s="54"/>
      <c r="BBN128" s="54"/>
      <c r="BBO128" s="54"/>
      <c r="BBP128" s="54"/>
      <c r="BBQ128" s="54"/>
      <c r="BBR128" s="54"/>
      <c r="BBS128" s="54"/>
      <c r="BBT128" s="54"/>
      <c r="BBU128" s="54"/>
      <c r="BBV128" s="54"/>
      <c r="BBW128" s="54"/>
      <c r="BBX128" s="54"/>
      <c r="BBY128" s="54"/>
      <c r="BBZ128" s="54"/>
      <c r="BCA128" s="54"/>
      <c r="BCB128" s="54"/>
      <c r="BCC128" s="54"/>
      <c r="BCD128" s="54"/>
      <c r="BCE128" s="54"/>
      <c r="BCF128" s="54"/>
      <c r="BCG128" s="54"/>
      <c r="BCH128" s="54"/>
      <c r="BCI128" s="54"/>
      <c r="BCJ128" s="54"/>
      <c r="BCK128" s="54"/>
      <c r="BCL128" s="54"/>
      <c r="BCM128" s="54"/>
      <c r="BCN128" s="54"/>
      <c r="BCO128" s="54"/>
      <c r="BCP128" s="54"/>
      <c r="BCQ128" s="54"/>
      <c r="BCR128" s="54"/>
      <c r="BCS128" s="54"/>
      <c r="BCT128" s="54"/>
      <c r="BCU128" s="54"/>
      <c r="BCV128" s="54"/>
      <c r="BCW128" s="54"/>
      <c r="BCX128" s="54"/>
      <c r="BCY128" s="54"/>
      <c r="BCZ128" s="54"/>
      <c r="BDA128" s="54"/>
      <c r="BDB128" s="54"/>
      <c r="BDC128" s="54"/>
      <c r="BDD128" s="54"/>
      <c r="BDE128" s="54"/>
      <c r="BDF128" s="54"/>
      <c r="BDG128" s="54"/>
      <c r="BDH128" s="54"/>
      <c r="BDI128" s="54"/>
      <c r="BDJ128" s="54"/>
      <c r="BDK128" s="54"/>
      <c r="BDL128" s="54"/>
      <c r="BDM128" s="54"/>
      <c r="BDN128" s="54"/>
      <c r="BDO128" s="54"/>
      <c r="BDP128" s="54"/>
      <c r="BDQ128" s="54"/>
      <c r="BDR128" s="54"/>
      <c r="BDS128" s="54"/>
      <c r="BDT128" s="54"/>
      <c r="BDU128" s="54"/>
      <c r="BDV128" s="54"/>
      <c r="BDW128" s="54"/>
      <c r="BDX128" s="54"/>
      <c r="BDY128" s="54"/>
      <c r="BDZ128" s="54"/>
      <c r="BEA128" s="54"/>
      <c r="BEB128" s="54"/>
      <c r="BEC128" s="54"/>
      <c r="BED128" s="54"/>
      <c r="BEE128" s="54"/>
      <c r="BEF128" s="54"/>
      <c r="BEG128" s="54"/>
      <c r="BEH128" s="54"/>
      <c r="BEI128" s="54"/>
      <c r="BEJ128" s="54"/>
      <c r="BEK128" s="54"/>
      <c r="BEL128" s="54"/>
      <c r="BEM128" s="54"/>
      <c r="BEN128" s="54"/>
      <c r="BEO128" s="54"/>
      <c r="BEP128" s="54"/>
      <c r="BEQ128" s="54"/>
      <c r="BER128" s="54"/>
      <c r="BES128" s="54"/>
      <c r="BET128" s="54"/>
      <c r="BEU128" s="54"/>
      <c r="BEV128" s="54"/>
      <c r="BEW128" s="54"/>
      <c r="BEX128" s="54"/>
      <c r="BEY128" s="54"/>
      <c r="BEZ128" s="54"/>
      <c r="BFA128" s="54"/>
      <c r="BFB128" s="54"/>
      <c r="BFC128" s="54"/>
      <c r="BFD128" s="54"/>
      <c r="BFE128" s="54"/>
      <c r="BFF128" s="54"/>
      <c r="BFG128" s="54"/>
      <c r="BFH128" s="54"/>
      <c r="BFI128" s="54"/>
      <c r="BFJ128" s="54"/>
      <c r="BFK128" s="54"/>
      <c r="BFL128" s="54"/>
      <c r="BFM128" s="54"/>
      <c r="BFN128" s="54"/>
      <c r="BFO128" s="54"/>
      <c r="BFP128" s="54"/>
      <c r="BFQ128" s="54"/>
      <c r="BFR128" s="54"/>
      <c r="BFS128" s="54"/>
      <c r="BFT128" s="54"/>
      <c r="BFU128" s="54"/>
      <c r="BFV128" s="54"/>
      <c r="BFW128" s="54"/>
      <c r="BFX128" s="54"/>
      <c r="BFY128" s="54"/>
      <c r="BFZ128" s="54"/>
      <c r="BGA128" s="54"/>
      <c r="BGB128" s="54"/>
      <c r="BGC128" s="54"/>
      <c r="BGD128" s="54"/>
      <c r="BGE128" s="54"/>
      <c r="BGF128" s="54"/>
      <c r="BGG128" s="54"/>
      <c r="BGH128" s="54"/>
      <c r="BGI128" s="54"/>
      <c r="BGJ128" s="54"/>
      <c r="BGK128" s="54"/>
      <c r="BGL128" s="54"/>
      <c r="BGM128" s="54"/>
      <c r="BGN128" s="54"/>
      <c r="BGO128" s="54"/>
      <c r="BGP128" s="54"/>
      <c r="BGQ128" s="54"/>
      <c r="BGR128" s="54"/>
      <c r="BGS128" s="54"/>
      <c r="BGT128" s="54"/>
      <c r="BGU128" s="54"/>
      <c r="BGV128" s="54"/>
      <c r="BGW128" s="54"/>
      <c r="BGX128" s="54"/>
      <c r="BGY128" s="54"/>
      <c r="BGZ128" s="54"/>
      <c r="BHA128" s="54"/>
      <c r="BHB128" s="54"/>
      <c r="BHC128" s="54"/>
      <c r="BHD128" s="54"/>
      <c r="BHE128" s="54"/>
      <c r="BHF128" s="54"/>
      <c r="BHG128" s="54"/>
      <c r="BHH128" s="54"/>
      <c r="BHI128" s="54"/>
      <c r="BHJ128" s="54"/>
      <c r="BHK128" s="54"/>
      <c r="BHL128" s="54"/>
      <c r="BHM128" s="54"/>
      <c r="BHN128" s="54"/>
      <c r="BHO128" s="54"/>
      <c r="BHP128" s="54"/>
      <c r="BHQ128" s="54"/>
      <c r="BHR128" s="54"/>
      <c r="BHS128" s="54"/>
      <c r="BHT128" s="54"/>
      <c r="BHU128" s="54"/>
      <c r="BHV128" s="54"/>
      <c r="BHW128" s="54"/>
      <c r="BHX128" s="54"/>
      <c r="BHY128" s="54"/>
      <c r="BHZ128" s="54"/>
      <c r="BIA128" s="54"/>
      <c r="BIB128" s="54"/>
      <c r="BIC128" s="54"/>
      <c r="BID128" s="54"/>
      <c r="BIE128" s="54"/>
      <c r="BIF128" s="54"/>
      <c r="BIG128" s="54"/>
      <c r="BIH128" s="54"/>
      <c r="BII128" s="54"/>
      <c r="BIJ128" s="54"/>
      <c r="BIK128" s="54"/>
      <c r="BIL128" s="54"/>
      <c r="BIM128" s="54"/>
      <c r="BIN128" s="54"/>
      <c r="BIO128" s="54"/>
      <c r="BIP128" s="54"/>
      <c r="BIQ128" s="54"/>
      <c r="BIR128" s="54"/>
      <c r="BIS128" s="54"/>
      <c r="BIT128" s="54"/>
      <c r="BIU128" s="54"/>
      <c r="BIV128" s="54"/>
      <c r="BIW128" s="54"/>
      <c r="BIX128" s="54"/>
      <c r="BIY128" s="54"/>
      <c r="BIZ128" s="54"/>
      <c r="BJA128" s="54"/>
      <c r="BJB128" s="54"/>
      <c r="BJC128" s="54"/>
      <c r="BJD128" s="54"/>
      <c r="BJE128" s="54"/>
      <c r="BJF128" s="54"/>
      <c r="BJG128" s="54"/>
      <c r="BJH128" s="54"/>
      <c r="BJI128" s="54"/>
      <c r="BJJ128" s="54"/>
      <c r="BJK128" s="54"/>
      <c r="BJL128" s="54"/>
      <c r="BJM128" s="54"/>
      <c r="BJN128" s="54"/>
      <c r="BJO128" s="54"/>
      <c r="BJP128" s="54"/>
      <c r="BJQ128" s="54"/>
      <c r="BJR128" s="54"/>
      <c r="BJS128" s="54"/>
      <c r="BJT128" s="54"/>
      <c r="BJU128" s="54"/>
      <c r="BJV128" s="54"/>
      <c r="BJW128" s="54"/>
      <c r="BJX128" s="54"/>
      <c r="BJY128" s="54"/>
      <c r="BJZ128" s="54"/>
      <c r="BKA128" s="54"/>
      <c r="BKB128" s="54"/>
      <c r="BKC128" s="54"/>
      <c r="BKD128" s="54"/>
      <c r="BKE128" s="54"/>
      <c r="BKF128" s="54"/>
      <c r="BKG128" s="54"/>
      <c r="BKH128" s="54"/>
      <c r="BKI128" s="54"/>
      <c r="BKJ128" s="54"/>
      <c r="BKK128" s="54"/>
      <c r="BKL128" s="54"/>
      <c r="BKM128" s="54"/>
      <c r="BKN128" s="54"/>
      <c r="BKO128" s="54"/>
      <c r="BKP128" s="54"/>
      <c r="BKQ128" s="54"/>
      <c r="BKR128" s="54"/>
      <c r="BKS128" s="54"/>
      <c r="BKT128" s="54"/>
      <c r="BKU128" s="54"/>
      <c r="BKV128" s="54"/>
      <c r="BKW128" s="54"/>
      <c r="BKX128" s="54"/>
      <c r="BKY128" s="54"/>
      <c r="BKZ128" s="54"/>
      <c r="BLA128" s="54"/>
      <c r="BLB128" s="54"/>
      <c r="BLC128" s="54"/>
      <c r="BLD128" s="54"/>
      <c r="BLE128" s="54"/>
      <c r="BLF128" s="54"/>
      <c r="BLG128" s="54"/>
      <c r="BLH128" s="54"/>
      <c r="BLI128" s="54"/>
      <c r="BLJ128" s="54"/>
      <c r="BLK128" s="54"/>
      <c r="BLL128" s="54"/>
      <c r="BLM128" s="54"/>
      <c r="BLN128" s="54"/>
      <c r="BLO128" s="54"/>
      <c r="BLP128" s="54"/>
      <c r="BLQ128" s="54"/>
      <c r="BLR128" s="54"/>
      <c r="BLS128" s="54"/>
      <c r="BLT128" s="54"/>
      <c r="BLU128" s="54"/>
      <c r="BLV128" s="54"/>
      <c r="BLW128" s="54"/>
      <c r="BLX128" s="54"/>
      <c r="BLY128" s="54"/>
      <c r="BLZ128" s="54"/>
      <c r="BMA128" s="54"/>
      <c r="BMB128" s="54"/>
      <c r="BMC128" s="54"/>
      <c r="BMD128" s="54"/>
      <c r="BME128" s="54"/>
      <c r="BMF128" s="54"/>
      <c r="BMG128" s="54"/>
      <c r="BMH128" s="54"/>
      <c r="BMI128" s="54"/>
      <c r="BMJ128" s="54"/>
      <c r="BMK128" s="54"/>
      <c r="BML128" s="54"/>
      <c r="BMM128" s="54"/>
      <c r="BMN128" s="54"/>
      <c r="BMO128" s="54"/>
      <c r="BMP128" s="54"/>
      <c r="BMQ128" s="54"/>
      <c r="BMR128" s="54"/>
      <c r="BMS128" s="54"/>
      <c r="BMT128" s="54"/>
      <c r="BMU128" s="54"/>
      <c r="BMV128" s="54"/>
      <c r="BMW128" s="54"/>
      <c r="BMX128" s="54"/>
      <c r="BMY128" s="54"/>
      <c r="BMZ128" s="54"/>
      <c r="BNA128" s="54"/>
      <c r="BNB128" s="54"/>
      <c r="BNC128" s="54"/>
      <c r="BND128" s="54"/>
      <c r="BNE128" s="54"/>
      <c r="BNF128" s="54"/>
      <c r="BNG128" s="54"/>
      <c r="BNH128" s="54"/>
      <c r="BNI128" s="54"/>
      <c r="BNJ128" s="54"/>
      <c r="BNK128" s="54"/>
      <c r="BNL128" s="54"/>
      <c r="BNM128" s="54"/>
      <c r="BNN128" s="54"/>
      <c r="BNO128" s="54"/>
      <c r="BNP128" s="54"/>
      <c r="BNQ128" s="54"/>
      <c r="BNR128" s="54"/>
      <c r="BNS128" s="54"/>
      <c r="BNT128" s="54"/>
      <c r="BNU128" s="54"/>
      <c r="BNV128" s="54"/>
      <c r="BNW128" s="54"/>
      <c r="BNX128" s="54"/>
      <c r="BNY128" s="54"/>
      <c r="BNZ128" s="54"/>
      <c r="BOA128" s="54"/>
      <c r="BOB128" s="54"/>
      <c r="BOC128" s="54"/>
      <c r="BOD128" s="54"/>
      <c r="BOE128" s="54"/>
      <c r="BOF128" s="54"/>
      <c r="BOG128" s="54"/>
      <c r="BOH128" s="54"/>
      <c r="BOI128" s="54"/>
      <c r="BOJ128" s="54"/>
      <c r="BOK128" s="54"/>
      <c r="BOL128" s="54"/>
      <c r="BOM128" s="54"/>
      <c r="BON128" s="54"/>
      <c r="BOO128" s="54"/>
      <c r="BOP128" s="54"/>
      <c r="BOQ128" s="54"/>
      <c r="BOR128" s="54"/>
      <c r="BOS128" s="54"/>
      <c r="BOT128" s="54"/>
      <c r="BOU128" s="54"/>
      <c r="BOV128" s="54"/>
      <c r="BOW128" s="54"/>
      <c r="BOX128" s="54"/>
      <c r="BOY128" s="54"/>
      <c r="BOZ128" s="54"/>
      <c r="BPA128" s="54"/>
      <c r="BPB128" s="54"/>
      <c r="BPC128" s="54"/>
      <c r="BPD128" s="54"/>
      <c r="BPE128" s="54"/>
      <c r="BPF128" s="54"/>
      <c r="BPG128" s="54"/>
      <c r="BPH128" s="54"/>
      <c r="BPI128" s="54"/>
      <c r="BPJ128" s="54"/>
      <c r="BPK128" s="54"/>
      <c r="BPL128" s="54"/>
      <c r="BPM128" s="54"/>
      <c r="BPN128" s="54"/>
      <c r="BPO128" s="54"/>
      <c r="BPP128" s="54"/>
      <c r="BPQ128" s="54"/>
      <c r="BPR128" s="54"/>
      <c r="BPS128" s="54"/>
      <c r="BPT128" s="54"/>
      <c r="BPU128" s="54"/>
      <c r="BPV128" s="54"/>
      <c r="BPW128" s="54"/>
      <c r="BPX128" s="54"/>
      <c r="BPY128" s="54"/>
      <c r="BPZ128" s="54"/>
      <c r="BQA128" s="54"/>
      <c r="BQB128" s="54"/>
      <c r="BQC128" s="54"/>
      <c r="BQD128" s="54"/>
      <c r="BQE128" s="54"/>
      <c r="BQF128" s="54"/>
      <c r="BQG128" s="54"/>
      <c r="BQH128" s="54"/>
      <c r="BQI128" s="54"/>
      <c r="BQJ128" s="54"/>
      <c r="BQK128" s="54"/>
      <c r="BQL128" s="54"/>
      <c r="BQM128" s="54"/>
      <c r="BQN128" s="54"/>
      <c r="BQO128" s="54"/>
      <c r="BQP128" s="54"/>
      <c r="BQQ128" s="54"/>
      <c r="BQR128" s="54"/>
      <c r="BQS128" s="54"/>
      <c r="BQT128" s="54"/>
      <c r="BQU128" s="54"/>
      <c r="BQV128" s="54"/>
      <c r="BQW128" s="54"/>
      <c r="BQX128" s="54"/>
      <c r="BQY128" s="54"/>
      <c r="BQZ128" s="54"/>
      <c r="BRA128" s="54"/>
      <c r="BRB128" s="54"/>
      <c r="BRC128" s="54"/>
      <c r="BRD128" s="54"/>
      <c r="BRE128" s="54"/>
      <c r="BRF128" s="54"/>
      <c r="BRG128" s="54"/>
      <c r="BRH128" s="54"/>
      <c r="BRI128" s="54"/>
      <c r="BRJ128" s="54"/>
      <c r="BRK128" s="54"/>
      <c r="BRL128" s="54"/>
      <c r="BRM128" s="54"/>
      <c r="BRN128" s="54"/>
      <c r="BRO128" s="54"/>
      <c r="BRP128" s="54"/>
      <c r="BRQ128" s="54"/>
      <c r="BRR128" s="54"/>
      <c r="BRS128" s="54"/>
      <c r="BRT128" s="54"/>
      <c r="BRU128" s="54"/>
      <c r="BRV128" s="54"/>
      <c r="BRW128" s="54"/>
      <c r="BRX128" s="54"/>
      <c r="BRY128" s="54"/>
      <c r="BRZ128" s="54"/>
      <c r="BSA128" s="54"/>
      <c r="BSB128" s="54"/>
      <c r="BSC128" s="54"/>
      <c r="BSD128" s="54"/>
      <c r="BSE128" s="54"/>
      <c r="BSF128" s="54"/>
      <c r="BSG128" s="54"/>
      <c r="BSH128" s="54"/>
      <c r="BSI128" s="54"/>
      <c r="BSJ128" s="54"/>
      <c r="BSK128" s="54"/>
      <c r="BSL128" s="54"/>
      <c r="BSM128" s="54"/>
      <c r="BSN128" s="54"/>
      <c r="BSO128" s="54"/>
      <c r="BSP128" s="54"/>
      <c r="BSQ128" s="54"/>
      <c r="BSR128" s="54"/>
      <c r="BSS128" s="54"/>
      <c r="BST128" s="54"/>
      <c r="BSU128" s="54"/>
      <c r="BSV128" s="54"/>
      <c r="BSW128" s="54"/>
      <c r="BSX128" s="54"/>
      <c r="BSY128" s="54"/>
      <c r="BSZ128" s="54"/>
      <c r="BTA128" s="54"/>
      <c r="BTB128" s="54"/>
      <c r="BTC128" s="54"/>
      <c r="BTD128" s="54"/>
      <c r="BTE128" s="54"/>
      <c r="BTF128" s="54"/>
      <c r="BTG128" s="54"/>
      <c r="BTH128" s="54"/>
      <c r="BTI128" s="54"/>
      <c r="BTJ128" s="54"/>
      <c r="BTK128" s="54"/>
      <c r="BTL128" s="54"/>
      <c r="BTM128" s="54"/>
      <c r="BTN128" s="54"/>
      <c r="BTO128" s="54"/>
      <c r="BTP128" s="54"/>
      <c r="BTQ128" s="54"/>
      <c r="BTR128" s="54"/>
      <c r="BTS128" s="54"/>
      <c r="BTT128" s="54"/>
      <c r="BTU128" s="54"/>
      <c r="BTV128" s="54"/>
      <c r="BTW128" s="54"/>
      <c r="BTX128" s="54"/>
      <c r="BTY128" s="54"/>
      <c r="BTZ128" s="54"/>
      <c r="BUA128" s="54"/>
      <c r="BUB128" s="54"/>
      <c r="BUC128" s="54"/>
      <c r="BUD128" s="54"/>
      <c r="BUE128" s="54"/>
      <c r="BUF128" s="54"/>
      <c r="BUG128" s="54"/>
      <c r="BUH128" s="54"/>
      <c r="BUI128" s="54"/>
      <c r="BUJ128" s="54"/>
      <c r="BUK128" s="54"/>
      <c r="BUL128" s="54"/>
      <c r="BUM128" s="54"/>
      <c r="BUN128" s="54"/>
      <c r="BUO128" s="54"/>
      <c r="BUP128" s="54"/>
      <c r="BUQ128" s="54"/>
      <c r="BUR128" s="54"/>
      <c r="BUS128" s="54"/>
      <c r="BUT128" s="54"/>
      <c r="BUU128" s="54"/>
      <c r="BUV128" s="54"/>
      <c r="BUW128" s="54"/>
      <c r="BUX128" s="54"/>
      <c r="BUY128" s="54"/>
      <c r="BUZ128" s="54"/>
      <c r="BVA128" s="54"/>
      <c r="BVB128" s="54"/>
      <c r="BVC128" s="54"/>
      <c r="BVD128" s="54"/>
      <c r="BVE128" s="54"/>
      <c r="BVF128" s="54"/>
      <c r="BVG128" s="54"/>
      <c r="BVH128" s="54"/>
      <c r="BVI128" s="54"/>
      <c r="BVJ128" s="54"/>
      <c r="BVK128" s="54"/>
      <c r="BVL128" s="54"/>
      <c r="BVM128" s="54"/>
      <c r="BVN128" s="54"/>
      <c r="BVO128" s="54"/>
      <c r="BVP128" s="54"/>
      <c r="BVQ128" s="54"/>
      <c r="BVR128" s="54"/>
      <c r="BVS128" s="54"/>
      <c r="BVT128" s="54"/>
      <c r="BVU128" s="54"/>
      <c r="BVV128" s="54"/>
      <c r="BVW128" s="54"/>
      <c r="BVX128" s="54"/>
      <c r="BVY128" s="54"/>
      <c r="BVZ128" s="54"/>
      <c r="BWA128" s="54"/>
      <c r="BWB128" s="54"/>
      <c r="BWC128" s="54"/>
      <c r="BWD128" s="54"/>
      <c r="BWE128" s="54"/>
      <c r="BWF128" s="54"/>
      <c r="BWG128" s="54"/>
      <c r="BWH128" s="54"/>
      <c r="BWI128" s="54"/>
      <c r="BWJ128" s="54"/>
      <c r="BWK128" s="54"/>
      <c r="BWL128" s="54"/>
      <c r="BWM128" s="54"/>
      <c r="BWN128" s="54"/>
      <c r="BWO128" s="54"/>
      <c r="BWP128" s="54"/>
      <c r="BWQ128" s="54"/>
      <c r="BWR128" s="54"/>
      <c r="BWS128" s="54"/>
      <c r="BWT128" s="54"/>
      <c r="BWU128" s="54"/>
      <c r="BWV128" s="54"/>
      <c r="BWW128" s="54"/>
      <c r="BWX128" s="54"/>
      <c r="BWY128" s="54"/>
      <c r="BWZ128" s="54"/>
      <c r="BXA128" s="54"/>
      <c r="BXB128" s="54"/>
      <c r="BXC128" s="54"/>
      <c r="BXD128" s="54"/>
      <c r="BXE128" s="54"/>
      <c r="BXF128" s="54"/>
      <c r="BXG128" s="54"/>
      <c r="BXH128" s="54"/>
      <c r="BXI128" s="54"/>
      <c r="BXJ128" s="54"/>
      <c r="BXK128" s="54"/>
      <c r="BXL128" s="54"/>
      <c r="BXM128" s="54"/>
      <c r="BXN128" s="54"/>
      <c r="BXO128" s="54"/>
      <c r="BXP128" s="54"/>
      <c r="BXQ128" s="54"/>
      <c r="BXR128" s="54"/>
      <c r="BXS128" s="54"/>
      <c r="BXT128" s="54"/>
      <c r="BXU128" s="54"/>
      <c r="BXV128" s="54"/>
      <c r="BXW128" s="54"/>
      <c r="BXX128" s="54"/>
      <c r="BXY128" s="54"/>
      <c r="BXZ128" s="54"/>
      <c r="BYA128" s="54"/>
      <c r="BYB128" s="54"/>
      <c r="BYC128" s="54"/>
      <c r="BYD128" s="54"/>
      <c r="BYE128" s="54"/>
      <c r="BYF128" s="54"/>
      <c r="BYG128" s="54"/>
      <c r="BYH128" s="54"/>
      <c r="BYI128" s="54"/>
      <c r="BYJ128" s="54"/>
      <c r="BYK128" s="54"/>
      <c r="BYL128" s="54"/>
      <c r="BYM128" s="54"/>
      <c r="BYN128" s="54"/>
      <c r="BYO128" s="54"/>
      <c r="BYP128" s="54"/>
      <c r="BYQ128" s="54"/>
      <c r="BYR128" s="54"/>
      <c r="BYS128" s="54"/>
      <c r="BYT128" s="54"/>
      <c r="BYU128" s="54"/>
      <c r="BYV128" s="54"/>
      <c r="BYW128" s="54"/>
      <c r="BYX128" s="54"/>
      <c r="BYY128" s="54"/>
      <c r="BYZ128" s="54"/>
      <c r="BZA128" s="54"/>
      <c r="BZB128" s="54"/>
      <c r="BZC128" s="54"/>
      <c r="BZD128" s="54"/>
      <c r="BZE128" s="54"/>
      <c r="BZF128" s="54"/>
      <c r="BZG128" s="54"/>
      <c r="BZH128" s="54"/>
      <c r="BZI128" s="54"/>
      <c r="BZJ128" s="54"/>
      <c r="BZK128" s="54"/>
      <c r="BZL128" s="54"/>
      <c r="BZM128" s="54"/>
      <c r="BZN128" s="54"/>
      <c r="BZO128" s="54"/>
      <c r="BZP128" s="54"/>
      <c r="BZQ128" s="54"/>
      <c r="BZR128" s="54"/>
      <c r="BZS128" s="54"/>
      <c r="BZT128" s="54"/>
      <c r="BZU128" s="54"/>
      <c r="BZV128" s="54"/>
      <c r="BZW128" s="54"/>
      <c r="BZX128" s="54"/>
      <c r="BZY128" s="54"/>
      <c r="BZZ128" s="54"/>
      <c r="CAA128" s="54"/>
      <c r="CAB128" s="54"/>
      <c r="CAC128" s="54"/>
      <c r="CAD128" s="54"/>
      <c r="CAE128" s="54"/>
      <c r="CAF128" s="54"/>
      <c r="CAG128" s="54"/>
      <c r="CAH128" s="54"/>
      <c r="CAI128" s="54"/>
      <c r="CAJ128" s="54"/>
      <c r="CAK128" s="54"/>
      <c r="CAL128" s="54"/>
      <c r="CAM128" s="54"/>
      <c r="CAN128" s="54"/>
      <c r="CAO128" s="54"/>
      <c r="CAP128" s="54"/>
      <c r="CAQ128" s="54"/>
      <c r="CAR128" s="54"/>
      <c r="CAS128" s="54"/>
      <c r="CAT128" s="54"/>
      <c r="CAU128" s="54"/>
      <c r="CAV128" s="54"/>
      <c r="CAW128" s="54"/>
      <c r="CAX128" s="54"/>
      <c r="CAY128" s="54"/>
      <c r="CAZ128" s="54"/>
      <c r="CBA128" s="54"/>
      <c r="CBB128" s="54"/>
      <c r="CBC128" s="54"/>
      <c r="CBD128" s="54"/>
      <c r="CBE128" s="54"/>
      <c r="CBF128" s="54"/>
      <c r="CBG128" s="54"/>
      <c r="CBH128" s="54"/>
      <c r="CBI128" s="54"/>
      <c r="CBJ128" s="54"/>
      <c r="CBK128" s="54"/>
      <c r="CBL128" s="54"/>
      <c r="CBM128" s="54"/>
      <c r="CBN128" s="54"/>
      <c r="CBO128" s="54"/>
      <c r="CBP128" s="54"/>
      <c r="CBQ128" s="54"/>
      <c r="CBR128" s="54"/>
      <c r="CBS128" s="54"/>
      <c r="CBT128" s="54"/>
      <c r="CBU128" s="54"/>
      <c r="CBV128" s="54"/>
      <c r="CBW128" s="54"/>
      <c r="CBX128" s="54"/>
      <c r="CBY128" s="54"/>
      <c r="CBZ128" s="54"/>
      <c r="CCA128" s="54"/>
      <c r="CCB128" s="54"/>
      <c r="CCC128" s="54"/>
      <c r="CCD128" s="54"/>
      <c r="CCE128" s="54"/>
      <c r="CCF128" s="54"/>
      <c r="CCG128" s="54"/>
      <c r="CCH128" s="54"/>
      <c r="CCI128" s="54"/>
      <c r="CCJ128" s="54"/>
      <c r="CCK128" s="54"/>
      <c r="CCL128" s="54"/>
      <c r="CCM128" s="54"/>
      <c r="CCN128" s="54"/>
      <c r="CCO128" s="54"/>
      <c r="CCP128" s="54"/>
      <c r="CCQ128" s="54"/>
      <c r="CCR128" s="54"/>
      <c r="CCS128" s="54"/>
      <c r="CCT128" s="54"/>
      <c r="CCU128" s="54"/>
      <c r="CCV128" s="54"/>
      <c r="CCW128" s="54"/>
      <c r="CCX128" s="54"/>
      <c r="CCY128" s="54"/>
      <c r="CCZ128" s="54"/>
      <c r="CDA128" s="54"/>
      <c r="CDB128" s="54"/>
      <c r="CDC128" s="54"/>
      <c r="CDD128" s="54"/>
      <c r="CDE128" s="54"/>
      <c r="CDF128" s="54"/>
      <c r="CDG128" s="54"/>
      <c r="CDH128" s="54"/>
      <c r="CDI128" s="54"/>
      <c r="CDJ128" s="54"/>
      <c r="CDK128" s="54"/>
      <c r="CDL128" s="54"/>
      <c r="CDM128" s="54"/>
      <c r="CDN128" s="54"/>
      <c r="CDO128" s="54"/>
      <c r="CDP128" s="54"/>
      <c r="CDQ128" s="54"/>
      <c r="CDR128" s="54"/>
      <c r="CDS128" s="54"/>
      <c r="CDT128" s="54"/>
      <c r="CDU128" s="54"/>
      <c r="CDV128" s="54"/>
      <c r="CDW128" s="54"/>
      <c r="CDX128" s="54"/>
      <c r="CDY128" s="54"/>
      <c r="CDZ128" s="54"/>
      <c r="CEA128" s="54"/>
      <c r="CEB128" s="54"/>
      <c r="CEC128" s="54"/>
      <c r="CED128" s="54"/>
      <c r="CEE128" s="54"/>
      <c r="CEF128" s="54"/>
      <c r="CEG128" s="54"/>
      <c r="CEH128" s="54"/>
      <c r="CEI128" s="54"/>
      <c r="CEJ128" s="54"/>
      <c r="CEK128" s="54"/>
      <c r="CEL128" s="54"/>
      <c r="CEM128" s="54"/>
      <c r="CEN128" s="54"/>
      <c r="CEO128" s="54"/>
      <c r="CEP128" s="54"/>
      <c r="CEQ128" s="54"/>
      <c r="CER128" s="54"/>
      <c r="CES128" s="54"/>
      <c r="CET128" s="54"/>
      <c r="CEU128" s="54"/>
      <c r="CEV128" s="54"/>
      <c r="CEW128" s="54"/>
      <c r="CEX128" s="54"/>
      <c r="CEY128" s="54"/>
      <c r="CEZ128" s="54"/>
      <c r="CFA128" s="54"/>
      <c r="CFB128" s="54"/>
      <c r="CFC128" s="54"/>
      <c r="CFD128" s="54"/>
      <c r="CFE128" s="54"/>
      <c r="CFF128" s="54"/>
      <c r="CFG128" s="54"/>
      <c r="CFH128" s="54"/>
      <c r="CFI128" s="54"/>
      <c r="CFJ128" s="54"/>
      <c r="CFK128" s="54"/>
      <c r="CFL128" s="54"/>
      <c r="CFM128" s="54"/>
      <c r="CFN128" s="54"/>
      <c r="CFO128" s="54"/>
      <c r="CFP128" s="54"/>
      <c r="CFQ128" s="54"/>
      <c r="CFR128" s="54"/>
      <c r="CFS128" s="54"/>
      <c r="CFT128" s="54"/>
      <c r="CFU128" s="54"/>
      <c r="CFV128" s="54"/>
      <c r="CFW128" s="54"/>
      <c r="CFX128" s="54"/>
      <c r="CFY128" s="54"/>
      <c r="CFZ128" s="54"/>
      <c r="CGA128" s="54"/>
      <c r="CGB128" s="54"/>
      <c r="CGC128" s="54"/>
      <c r="CGD128" s="54"/>
      <c r="CGE128" s="54"/>
      <c r="CGF128" s="54"/>
      <c r="CGG128" s="54"/>
      <c r="CGH128" s="54"/>
      <c r="CGI128" s="54"/>
      <c r="CGJ128" s="54"/>
      <c r="CGK128" s="54"/>
      <c r="CGL128" s="54"/>
      <c r="CGM128" s="54"/>
      <c r="CGN128" s="54"/>
      <c r="CGO128" s="54"/>
      <c r="CGP128" s="54"/>
      <c r="CGQ128" s="54"/>
      <c r="CGR128" s="54"/>
      <c r="CGS128" s="54"/>
      <c r="CGT128" s="54"/>
      <c r="CGU128" s="54"/>
      <c r="CGV128" s="54"/>
      <c r="CGW128" s="54"/>
      <c r="CGX128" s="54"/>
      <c r="CGY128" s="54"/>
      <c r="CGZ128" s="54"/>
      <c r="CHA128" s="54"/>
      <c r="CHB128" s="54"/>
      <c r="CHC128" s="54"/>
      <c r="CHD128" s="54"/>
      <c r="CHE128" s="54"/>
      <c r="CHF128" s="54"/>
      <c r="CHG128" s="54"/>
      <c r="CHH128" s="54"/>
      <c r="CHI128" s="54"/>
      <c r="CHJ128" s="54"/>
      <c r="CHK128" s="54"/>
      <c r="CHL128" s="54"/>
      <c r="CHM128" s="54"/>
      <c r="CHN128" s="54"/>
      <c r="CHO128" s="54"/>
      <c r="CHP128" s="54"/>
      <c r="CHQ128" s="54"/>
      <c r="CHR128" s="54"/>
      <c r="CHS128" s="54"/>
      <c r="CHT128" s="54"/>
      <c r="CHU128" s="54"/>
      <c r="CHV128" s="54"/>
      <c r="CHW128" s="54"/>
      <c r="CHX128" s="54"/>
      <c r="CHY128" s="54"/>
      <c r="CHZ128" s="54"/>
      <c r="CIA128" s="54"/>
      <c r="CIB128" s="54"/>
      <c r="CIC128" s="54"/>
      <c r="CID128" s="54"/>
      <c r="CIE128" s="54"/>
      <c r="CIF128" s="54"/>
      <c r="CIG128" s="54"/>
      <c r="CIH128" s="54"/>
      <c r="CII128" s="54"/>
      <c r="CIJ128" s="54"/>
      <c r="CIK128" s="54"/>
      <c r="CIL128" s="54"/>
      <c r="CIM128" s="54"/>
      <c r="CIN128" s="54"/>
      <c r="CIO128" s="54"/>
      <c r="CIP128" s="54"/>
      <c r="CIQ128" s="54"/>
      <c r="CIR128" s="54"/>
      <c r="CIS128" s="54"/>
      <c r="CIT128" s="54"/>
      <c r="CIU128" s="54"/>
      <c r="CIV128" s="54"/>
      <c r="CIW128" s="54"/>
      <c r="CIX128" s="54"/>
      <c r="CIY128" s="54"/>
      <c r="CIZ128" s="54"/>
      <c r="CJA128" s="54"/>
      <c r="CJB128" s="54"/>
      <c r="CJC128" s="54"/>
      <c r="CJD128" s="54"/>
      <c r="CJE128" s="54"/>
      <c r="CJF128" s="54"/>
      <c r="CJG128" s="54"/>
      <c r="CJH128" s="54"/>
      <c r="CJI128" s="54"/>
      <c r="CJJ128" s="54"/>
      <c r="CJK128" s="54"/>
      <c r="CJL128" s="54"/>
      <c r="CJM128" s="54"/>
      <c r="CJN128" s="54"/>
      <c r="CJO128" s="54"/>
      <c r="CJP128" s="54"/>
      <c r="CJQ128" s="54"/>
      <c r="CJR128" s="54"/>
      <c r="CJS128" s="54"/>
      <c r="CJT128" s="54"/>
      <c r="CJU128" s="54"/>
      <c r="CJV128" s="54"/>
      <c r="CJW128" s="54"/>
      <c r="CJX128" s="54"/>
      <c r="CJY128" s="54"/>
      <c r="CJZ128" s="54"/>
      <c r="CKA128" s="54"/>
      <c r="CKB128" s="54"/>
      <c r="CKC128" s="54"/>
      <c r="CKD128" s="54"/>
      <c r="CKE128" s="54"/>
      <c r="CKF128" s="54"/>
      <c r="CKG128" s="54"/>
      <c r="CKH128" s="54"/>
      <c r="CKI128" s="54"/>
      <c r="CKJ128" s="54"/>
      <c r="CKK128" s="54"/>
      <c r="CKL128" s="54"/>
      <c r="CKM128" s="54"/>
      <c r="CKN128" s="54"/>
      <c r="CKO128" s="54"/>
      <c r="CKP128" s="54"/>
      <c r="CKQ128" s="54"/>
      <c r="CKR128" s="54"/>
      <c r="CKS128" s="54"/>
      <c r="CKT128" s="54"/>
      <c r="CKU128" s="54"/>
      <c r="CKV128" s="54"/>
      <c r="CKW128" s="54"/>
      <c r="CKX128" s="54"/>
      <c r="CKY128" s="54"/>
      <c r="CKZ128" s="54"/>
      <c r="CLA128" s="54"/>
      <c r="CLB128" s="54"/>
      <c r="CLC128" s="54"/>
      <c r="CLD128" s="54"/>
      <c r="CLE128" s="54"/>
      <c r="CLF128" s="54"/>
      <c r="CLG128" s="54"/>
      <c r="CLH128" s="54"/>
      <c r="CLI128" s="54"/>
      <c r="CLJ128" s="54"/>
      <c r="CLK128" s="54"/>
      <c r="CLL128" s="54"/>
      <c r="CLM128" s="54"/>
      <c r="CLN128" s="54"/>
      <c r="CLO128" s="54"/>
      <c r="CLP128" s="54"/>
      <c r="CLQ128" s="54"/>
      <c r="CLR128" s="54"/>
      <c r="CLS128" s="54"/>
      <c r="CLT128" s="54"/>
      <c r="CLU128" s="54"/>
      <c r="CLV128" s="54"/>
      <c r="CLW128" s="54"/>
      <c r="CLX128" s="54"/>
      <c r="CLY128" s="54"/>
      <c r="CLZ128" s="54"/>
      <c r="CMA128" s="54"/>
      <c r="CMB128" s="54"/>
      <c r="CMC128" s="54"/>
      <c r="CMD128" s="54"/>
      <c r="CME128" s="54"/>
      <c r="CMF128" s="54"/>
      <c r="CMG128" s="54"/>
      <c r="CMH128" s="54"/>
      <c r="CMI128" s="54"/>
      <c r="CMJ128" s="54"/>
      <c r="CMK128" s="54"/>
      <c r="CML128" s="54"/>
      <c r="CMM128" s="54"/>
      <c r="CMN128" s="54"/>
      <c r="CMO128" s="54"/>
      <c r="CMP128" s="54"/>
      <c r="CMQ128" s="54"/>
      <c r="CMR128" s="54"/>
      <c r="CMS128" s="54"/>
      <c r="CMT128" s="54"/>
      <c r="CMU128" s="54"/>
      <c r="CMV128" s="54"/>
      <c r="CMW128" s="54"/>
      <c r="CMX128" s="54"/>
      <c r="CMY128" s="54"/>
      <c r="CMZ128" s="54"/>
      <c r="CNA128" s="54"/>
      <c r="CNB128" s="54"/>
      <c r="CNC128" s="54"/>
      <c r="CND128" s="54"/>
      <c r="CNE128" s="54"/>
      <c r="CNF128" s="54"/>
      <c r="CNG128" s="54"/>
      <c r="CNH128" s="54"/>
      <c r="CNI128" s="54"/>
      <c r="CNJ128" s="54"/>
      <c r="CNK128" s="54"/>
      <c r="CNL128" s="54"/>
      <c r="CNM128" s="54"/>
      <c r="CNN128" s="54"/>
      <c r="CNO128" s="54"/>
      <c r="CNP128" s="54"/>
      <c r="CNQ128" s="54"/>
      <c r="CNR128" s="54"/>
      <c r="CNS128" s="54"/>
      <c r="CNT128" s="54"/>
      <c r="CNU128" s="54"/>
      <c r="CNV128" s="54"/>
      <c r="CNW128" s="54"/>
      <c r="CNX128" s="54"/>
      <c r="CNY128" s="54"/>
      <c r="CNZ128" s="54"/>
      <c r="COA128" s="54"/>
      <c r="COB128" s="54"/>
      <c r="COC128" s="54"/>
      <c r="COD128" s="54"/>
      <c r="COE128" s="54"/>
      <c r="COF128" s="54"/>
      <c r="COG128" s="54"/>
      <c r="COH128" s="54"/>
      <c r="COI128" s="54"/>
      <c r="COJ128" s="54"/>
      <c r="COK128" s="54"/>
      <c r="COL128" s="54"/>
      <c r="COM128" s="54"/>
      <c r="CON128" s="54"/>
      <c r="COO128" s="54"/>
      <c r="COP128" s="54"/>
      <c r="COQ128" s="54"/>
      <c r="COR128" s="54"/>
      <c r="COS128" s="54"/>
      <c r="COT128" s="54"/>
      <c r="COU128" s="54"/>
      <c r="COV128" s="54"/>
      <c r="COW128" s="54"/>
      <c r="COX128" s="54"/>
      <c r="COY128" s="54"/>
      <c r="COZ128" s="54"/>
      <c r="CPA128" s="54"/>
      <c r="CPB128" s="54"/>
      <c r="CPC128" s="54"/>
      <c r="CPD128" s="54"/>
      <c r="CPE128" s="54"/>
      <c r="CPF128" s="54"/>
      <c r="CPG128" s="54"/>
      <c r="CPH128" s="54"/>
      <c r="CPI128" s="54"/>
      <c r="CPJ128" s="54"/>
      <c r="CPK128" s="54"/>
      <c r="CPL128" s="54"/>
      <c r="CPM128" s="54"/>
      <c r="CPN128" s="54"/>
      <c r="CPO128" s="54"/>
      <c r="CPP128" s="54"/>
      <c r="CPQ128" s="54"/>
      <c r="CPR128" s="54"/>
      <c r="CPS128" s="54"/>
      <c r="CPT128" s="54"/>
      <c r="CPU128" s="54"/>
      <c r="CPV128" s="54"/>
      <c r="CPW128" s="54"/>
      <c r="CPX128" s="54"/>
      <c r="CPY128" s="54"/>
      <c r="CPZ128" s="54"/>
      <c r="CQA128" s="54"/>
      <c r="CQB128" s="54"/>
      <c r="CQC128" s="54"/>
      <c r="CQD128" s="54"/>
      <c r="CQE128" s="54"/>
      <c r="CQF128" s="54"/>
      <c r="CQG128" s="54"/>
      <c r="CQH128" s="54"/>
      <c r="CQI128" s="54"/>
      <c r="CQJ128" s="54"/>
      <c r="CQK128" s="54"/>
      <c r="CQL128" s="54"/>
      <c r="CQM128" s="54"/>
      <c r="CQN128" s="54"/>
      <c r="CQO128" s="54"/>
      <c r="CQP128" s="54"/>
      <c r="CQQ128" s="54"/>
      <c r="CQR128" s="54"/>
      <c r="CQS128" s="54"/>
      <c r="CQT128" s="54"/>
      <c r="CQU128" s="54"/>
      <c r="CQV128" s="54"/>
      <c r="CQW128" s="54"/>
      <c r="CQX128" s="54"/>
      <c r="CQY128" s="54"/>
      <c r="CQZ128" s="54"/>
      <c r="CRA128" s="54"/>
      <c r="CRB128" s="54"/>
      <c r="CRC128" s="54"/>
      <c r="CRD128" s="54"/>
      <c r="CRE128" s="54"/>
      <c r="CRF128" s="54"/>
      <c r="CRG128" s="54"/>
      <c r="CRH128" s="54"/>
      <c r="CRI128" s="54"/>
      <c r="CRJ128" s="54"/>
      <c r="CRK128" s="54"/>
      <c r="CRL128" s="54"/>
      <c r="CRM128" s="54"/>
      <c r="CRN128" s="54"/>
      <c r="CRO128" s="54"/>
      <c r="CRP128" s="54"/>
      <c r="CRQ128" s="54"/>
      <c r="CRR128" s="54"/>
      <c r="CRS128" s="54"/>
      <c r="CRT128" s="54"/>
      <c r="CRU128" s="54"/>
      <c r="CRV128" s="54"/>
      <c r="CRW128" s="54"/>
      <c r="CRX128" s="54"/>
      <c r="CRY128" s="54"/>
      <c r="CRZ128" s="54"/>
      <c r="CSA128" s="54"/>
      <c r="CSB128" s="54"/>
      <c r="CSC128" s="54"/>
      <c r="CSD128" s="54"/>
      <c r="CSE128" s="54"/>
      <c r="CSF128" s="54"/>
      <c r="CSG128" s="54"/>
      <c r="CSH128" s="54"/>
      <c r="CSI128" s="54"/>
      <c r="CSJ128" s="54"/>
      <c r="CSK128" s="54"/>
      <c r="CSL128" s="54"/>
      <c r="CSM128" s="54"/>
      <c r="CSN128" s="54"/>
      <c r="CSO128" s="54"/>
      <c r="CSP128" s="54"/>
      <c r="CSQ128" s="54"/>
      <c r="CSR128" s="54"/>
      <c r="CSS128" s="54"/>
      <c r="CST128" s="54"/>
      <c r="CSU128" s="54"/>
      <c r="CSV128" s="54"/>
      <c r="CSW128" s="54"/>
      <c r="CSX128" s="54"/>
      <c r="CSY128" s="54"/>
      <c r="CSZ128" s="54"/>
      <c r="CTA128" s="54"/>
      <c r="CTB128" s="54"/>
      <c r="CTC128" s="54"/>
      <c r="CTD128" s="54"/>
      <c r="CTE128" s="54"/>
      <c r="CTF128" s="54"/>
      <c r="CTG128" s="54"/>
      <c r="CTH128" s="54"/>
      <c r="CTI128" s="54"/>
      <c r="CTJ128" s="54"/>
      <c r="CTK128" s="54"/>
      <c r="CTL128" s="54"/>
      <c r="CTM128" s="54"/>
      <c r="CTN128" s="54"/>
      <c r="CTO128" s="54"/>
      <c r="CTP128" s="54"/>
      <c r="CTQ128" s="54"/>
      <c r="CTR128" s="54"/>
      <c r="CTS128" s="54"/>
      <c r="CTT128" s="54"/>
      <c r="CTU128" s="54"/>
      <c r="CTV128" s="54"/>
      <c r="CTW128" s="54"/>
      <c r="CTX128" s="54"/>
      <c r="CTY128" s="54"/>
      <c r="CTZ128" s="54"/>
      <c r="CUA128" s="54"/>
      <c r="CUB128" s="54"/>
      <c r="CUC128" s="54"/>
      <c r="CUD128" s="54"/>
      <c r="CUE128" s="54"/>
      <c r="CUF128" s="54"/>
      <c r="CUG128" s="54"/>
      <c r="CUH128" s="54"/>
      <c r="CUI128" s="54"/>
      <c r="CUJ128" s="54"/>
      <c r="CUK128" s="54"/>
      <c r="CUL128" s="54"/>
      <c r="CUM128" s="54"/>
      <c r="CUN128" s="54"/>
      <c r="CUO128" s="54"/>
      <c r="CUP128" s="54"/>
      <c r="CUQ128" s="54"/>
      <c r="CUR128" s="54"/>
      <c r="CUS128" s="54"/>
      <c r="CUT128" s="54"/>
      <c r="CUU128" s="54"/>
      <c r="CUV128" s="54"/>
      <c r="CUW128" s="54"/>
      <c r="CUX128" s="54"/>
      <c r="CUY128" s="54"/>
      <c r="CUZ128" s="54"/>
      <c r="CVA128" s="54"/>
      <c r="CVB128" s="54"/>
      <c r="CVC128" s="54"/>
      <c r="CVD128" s="54"/>
      <c r="CVE128" s="54"/>
      <c r="CVF128" s="54"/>
      <c r="CVG128" s="54"/>
      <c r="CVH128" s="54"/>
      <c r="CVI128" s="54"/>
      <c r="CVJ128" s="54"/>
      <c r="CVK128" s="54"/>
      <c r="CVL128" s="54"/>
      <c r="CVM128" s="54"/>
      <c r="CVN128" s="54"/>
      <c r="CVO128" s="54"/>
      <c r="CVP128" s="54"/>
      <c r="CVQ128" s="54"/>
      <c r="CVR128" s="54"/>
      <c r="CVS128" s="54"/>
      <c r="CVT128" s="54"/>
      <c r="CVU128" s="54"/>
      <c r="CVV128" s="54"/>
      <c r="CVW128" s="54"/>
      <c r="CVX128" s="54"/>
      <c r="CVY128" s="54"/>
      <c r="CVZ128" s="54"/>
      <c r="CWA128" s="54"/>
      <c r="CWB128" s="54"/>
      <c r="CWC128" s="54"/>
      <c r="CWD128" s="54"/>
      <c r="CWE128" s="54"/>
      <c r="CWF128" s="54"/>
      <c r="CWG128" s="54"/>
      <c r="CWH128" s="54"/>
      <c r="CWI128" s="54"/>
      <c r="CWJ128" s="54"/>
      <c r="CWK128" s="54"/>
      <c r="CWL128" s="54"/>
      <c r="CWM128" s="54"/>
      <c r="CWN128" s="54"/>
      <c r="CWO128" s="54"/>
      <c r="CWP128" s="54"/>
      <c r="CWQ128" s="54"/>
      <c r="CWR128" s="54"/>
      <c r="CWS128" s="54"/>
      <c r="CWT128" s="54"/>
      <c r="CWU128" s="54"/>
      <c r="CWV128" s="54"/>
      <c r="CWW128" s="54"/>
      <c r="CWX128" s="54"/>
      <c r="CWY128" s="54"/>
      <c r="CWZ128" s="54"/>
      <c r="CXA128" s="54"/>
      <c r="CXB128" s="54"/>
      <c r="CXC128" s="54"/>
      <c r="CXD128" s="54"/>
      <c r="CXE128" s="54"/>
      <c r="CXF128" s="54"/>
      <c r="CXG128" s="54"/>
      <c r="CXH128" s="54"/>
      <c r="CXI128" s="54"/>
      <c r="CXJ128" s="54"/>
      <c r="CXK128" s="54"/>
      <c r="CXL128" s="54"/>
      <c r="CXM128" s="54"/>
      <c r="CXN128" s="54"/>
      <c r="CXO128" s="54"/>
      <c r="CXP128" s="54"/>
      <c r="CXQ128" s="54"/>
      <c r="CXR128" s="54"/>
      <c r="CXS128" s="54"/>
      <c r="CXT128" s="54"/>
      <c r="CXU128" s="54"/>
      <c r="CXV128" s="54"/>
      <c r="CXW128" s="54"/>
      <c r="CXX128" s="54"/>
      <c r="CXY128" s="54"/>
      <c r="CXZ128" s="54"/>
      <c r="CYA128" s="54"/>
      <c r="CYB128" s="54"/>
      <c r="CYC128" s="54"/>
      <c r="CYD128" s="54"/>
      <c r="CYE128" s="54"/>
      <c r="CYF128" s="54"/>
      <c r="CYG128" s="54"/>
      <c r="CYH128" s="54"/>
      <c r="CYI128" s="54"/>
      <c r="CYJ128" s="54"/>
      <c r="CYK128" s="54"/>
      <c r="CYL128" s="54"/>
      <c r="CYM128" s="54"/>
      <c r="CYN128" s="54"/>
      <c r="CYO128" s="54"/>
      <c r="CYP128" s="54"/>
      <c r="CYQ128" s="54"/>
      <c r="CYR128" s="54"/>
      <c r="CYS128" s="54"/>
      <c r="CYT128" s="54"/>
      <c r="CYU128" s="54"/>
      <c r="CYV128" s="54"/>
      <c r="CYW128" s="54"/>
      <c r="CYX128" s="54"/>
      <c r="CYY128" s="54"/>
      <c r="CYZ128" s="54"/>
      <c r="CZA128" s="54"/>
      <c r="CZB128" s="54"/>
      <c r="CZC128" s="54"/>
      <c r="CZD128" s="54"/>
      <c r="CZE128" s="54"/>
      <c r="CZF128" s="54"/>
      <c r="CZG128" s="54"/>
      <c r="CZH128" s="54"/>
      <c r="CZI128" s="54"/>
      <c r="CZJ128" s="54"/>
      <c r="CZK128" s="54"/>
      <c r="CZL128" s="54"/>
      <c r="CZM128" s="54"/>
      <c r="CZN128" s="54"/>
      <c r="CZO128" s="54"/>
      <c r="CZP128" s="54"/>
      <c r="CZQ128" s="54"/>
      <c r="CZR128" s="54"/>
      <c r="CZS128" s="54"/>
      <c r="CZT128" s="54"/>
      <c r="CZU128" s="54"/>
      <c r="CZV128" s="54"/>
      <c r="CZW128" s="54"/>
      <c r="CZX128" s="54"/>
      <c r="CZY128" s="54"/>
      <c r="CZZ128" s="54"/>
      <c r="DAA128" s="54"/>
      <c r="DAB128" s="54"/>
      <c r="DAC128" s="54"/>
      <c r="DAD128" s="54"/>
      <c r="DAE128" s="54"/>
      <c r="DAF128" s="54"/>
      <c r="DAG128" s="54"/>
      <c r="DAH128" s="54"/>
      <c r="DAI128" s="54"/>
      <c r="DAJ128" s="54"/>
      <c r="DAK128" s="54"/>
      <c r="DAL128" s="54"/>
      <c r="DAM128" s="54"/>
      <c r="DAN128" s="54"/>
      <c r="DAO128" s="54"/>
      <c r="DAP128" s="54"/>
      <c r="DAQ128" s="54"/>
      <c r="DAR128" s="54"/>
      <c r="DAS128" s="54"/>
      <c r="DAT128" s="54"/>
      <c r="DAU128" s="54"/>
      <c r="DAV128" s="54"/>
      <c r="DAW128" s="54"/>
      <c r="DAX128" s="54"/>
      <c r="DAY128" s="54"/>
      <c r="DAZ128" s="54"/>
      <c r="DBA128" s="54"/>
      <c r="DBB128" s="54"/>
      <c r="DBC128" s="54"/>
      <c r="DBD128" s="54"/>
      <c r="DBE128" s="54"/>
      <c r="DBF128" s="54"/>
      <c r="DBG128" s="54"/>
      <c r="DBH128" s="54"/>
      <c r="DBI128" s="54"/>
      <c r="DBJ128" s="54"/>
      <c r="DBK128" s="54"/>
      <c r="DBL128" s="54"/>
      <c r="DBM128" s="54"/>
      <c r="DBN128" s="54"/>
      <c r="DBO128" s="54"/>
      <c r="DBP128" s="54"/>
      <c r="DBQ128" s="54"/>
      <c r="DBR128" s="54"/>
      <c r="DBS128" s="54"/>
      <c r="DBT128" s="54"/>
      <c r="DBU128" s="54"/>
      <c r="DBV128" s="54"/>
      <c r="DBW128" s="54"/>
      <c r="DBX128" s="54"/>
      <c r="DBY128" s="54"/>
      <c r="DBZ128" s="54"/>
      <c r="DCA128" s="54"/>
      <c r="DCB128" s="54"/>
      <c r="DCC128" s="54"/>
      <c r="DCD128" s="54"/>
      <c r="DCE128" s="54"/>
      <c r="DCF128" s="54"/>
      <c r="DCG128" s="54"/>
      <c r="DCH128" s="54"/>
      <c r="DCI128" s="54"/>
      <c r="DCJ128" s="54"/>
      <c r="DCK128" s="54"/>
      <c r="DCL128" s="54"/>
      <c r="DCM128" s="54"/>
      <c r="DCN128" s="54"/>
      <c r="DCO128" s="54"/>
      <c r="DCP128" s="54"/>
      <c r="DCQ128" s="54"/>
      <c r="DCR128" s="54"/>
      <c r="DCS128" s="54"/>
      <c r="DCT128" s="54"/>
      <c r="DCU128" s="54"/>
      <c r="DCV128" s="54"/>
      <c r="DCW128" s="54"/>
      <c r="DCX128" s="54"/>
      <c r="DCY128" s="54"/>
      <c r="DCZ128" s="54"/>
      <c r="DDA128" s="54"/>
      <c r="DDB128" s="54"/>
      <c r="DDC128" s="54"/>
      <c r="DDD128" s="54"/>
      <c r="DDE128" s="54"/>
      <c r="DDF128" s="54"/>
      <c r="DDG128" s="54"/>
      <c r="DDH128" s="54"/>
      <c r="DDI128" s="54"/>
      <c r="DDJ128" s="54"/>
      <c r="DDK128" s="54"/>
      <c r="DDL128" s="54"/>
      <c r="DDM128" s="54"/>
      <c r="DDN128" s="54"/>
      <c r="DDO128" s="54"/>
      <c r="DDP128" s="54"/>
      <c r="DDQ128" s="54"/>
      <c r="DDR128" s="54"/>
      <c r="DDS128" s="54"/>
      <c r="DDT128" s="54"/>
      <c r="DDU128" s="54"/>
      <c r="DDV128" s="54"/>
      <c r="DDW128" s="54"/>
      <c r="DDX128" s="54"/>
      <c r="DDY128" s="54"/>
      <c r="DDZ128" s="54"/>
      <c r="DEA128" s="54"/>
      <c r="DEB128" s="54"/>
      <c r="DEC128" s="54"/>
      <c r="DED128" s="54"/>
      <c r="DEE128" s="54"/>
      <c r="DEF128" s="54"/>
      <c r="DEG128" s="54"/>
      <c r="DEH128" s="54"/>
      <c r="DEI128" s="54"/>
      <c r="DEJ128" s="54"/>
      <c r="DEK128" s="54"/>
      <c r="DEL128" s="54"/>
      <c r="DEM128" s="54"/>
      <c r="DEN128" s="54"/>
      <c r="DEO128" s="54"/>
      <c r="DEP128" s="54"/>
      <c r="DEQ128" s="54"/>
      <c r="DER128" s="54"/>
      <c r="DES128" s="54"/>
      <c r="DET128" s="54"/>
      <c r="DEU128" s="54"/>
      <c r="DEV128" s="54"/>
      <c r="DEW128" s="54"/>
      <c r="DEX128" s="54"/>
      <c r="DEY128" s="54"/>
      <c r="DEZ128" s="54"/>
      <c r="DFA128" s="54"/>
      <c r="DFB128" s="54"/>
      <c r="DFC128" s="54"/>
      <c r="DFD128" s="54"/>
      <c r="DFE128" s="54"/>
      <c r="DFF128" s="54"/>
      <c r="DFG128" s="54"/>
      <c r="DFH128" s="54"/>
      <c r="DFI128" s="54"/>
      <c r="DFJ128" s="54"/>
      <c r="DFK128" s="54"/>
      <c r="DFL128" s="54"/>
      <c r="DFM128" s="54"/>
      <c r="DFN128" s="54"/>
      <c r="DFO128" s="54"/>
      <c r="DFP128" s="54"/>
      <c r="DFQ128" s="54"/>
      <c r="DFR128" s="54"/>
      <c r="DFS128" s="54"/>
      <c r="DFT128" s="54"/>
      <c r="DFU128" s="54"/>
      <c r="DFV128" s="54"/>
      <c r="DFW128" s="54"/>
      <c r="DFX128" s="54"/>
      <c r="DFY128" s="54"/>
      <c r="DFZ128" s="54"/>
      <c r="DGA128" s="54"/>
      <c r="DGB128" s="54"/>
      <c r="DGC128" s="54"/>
      <c r="DGD128" s="54"/>
      <c r="DGE128" s="54"/>
      <c r="DGF128" s="54"/>
      <c r="DGG128" s="54"/>
      <c r="DGH128" s="54"/>
      <c r="DGI128" s="54"/>
      <c r="DGJ128" s="54"/>
      <c r="DGK128" s="54"/>
      <c r="DGL128" s="54"/>
      <c r="DGM128" s="54"/>
      <c r="DGN128" s="54"/>
      <c r="DGO128" s="54"/>
      <c r="DGP128" s="54"/>
      <c r="DGQ128" s="54"/>
      <c r="DGR128" s="54"/>
      <c r="DGS128" s="54"/>
      <c r="DGT128" s="54"/>
      <c r="DGU128" s="54"/>
      <c r="DGV128" s="54"/>
      <c r="DGW128" s="54"/>
      <c r="DGX128" s="54"/>
      <c r="DGY128" s="54"/>
      <c r="DGZ128" s="54"/>
      <c r="DHA128" s="54"/>
      <c r="DHB128" s="54"/>
      <c r="DHC128" s="54"/>
      <c r="DHD128" s="54"/>
      <c r="DHE128" s="54"/>
      <c r="DHF128" s="54"/>
      <c r="DHG128" s="54"/>
      <c r="DHH128" s="54"/>
      <c r="DHI128" s="54"/>
      <c r="DHJ128" s="54"/>
      <c r="DHK128" s="54"/>
      <c r="DHL128" s="54"/>
      <c r="DHM128" s="54"/>
      <c r="DHN128" s="54"/>
      <c r="DHO128" s="54"/>
      <c r="DHP128" s="54"/>
      <c r="DHQ128" s="54"/>
      <c r="DHR128" s="54"/>
      <c r="DHS128" s="54"/>
      <c r="DHT128" s="54"/>
      <c r="DHU128" s="54"/>
      <c r="DHV128" s="54"/>
      <c r="DHW128" s="54"/>
      <c r="DHX128" s="54"/>
      <c r="DHY128" s="54"/>
      <c r="DHZ128" s="54"/>
      <c r="DIA128" s="54"/>
      <c r="DIB128" s="54"/>
      <c r="DIC128" s="54"/>
      <c r="DID128" s="54"/>
      <c r="DIE128" s="54"/>
      <c r="DIF128" s="54"/>
      <c r="DIG128" s="54"/>
      <c r="DIH128" s="54"/>
      <c r="DII128" s="54"/>
      <c r="DIJ128" s="54"/>
      <c r="DIK128" s="54"/>
      <c r="DIL128" s="54"/>
      <c r="DIM128" s="54"/>
      <c r="DIN128" s="54"/>
      <c r="DIO128" s="54"/>
      <c r="DIP128" s="54"/>
      <c r="DIQ128" s="54"/>
      <c r="DIR128" s="54"/>
      <c r="DIS128" s="54"/>
      <c r="DIT128" s="54"/>
      <c r="DIU128" s="54"/>
      <c r="DIV128" s="54"/>
      <c r="DIW128" s="54"/>
      <c r="DIX128" s="54"/>
      <c r="DIY128" s="54"/>
      <c r="DIZ128" s="54"/>
      <c r="DJA128" s="54"/>
      <c r="DJB128" s="54"/>
      <c r="DJC128" s="54"/>
      <c r="DJD128" s="54"/>
      <c r="DJE128" s="54"/>
      <c r="DJF128" s="54"/>
      <c r="DJG128" s="54"/>
      <c r="DJH128" s="54"/>
      <c r="DJI128" s="54"/>
      <c r="DJJ128" s="54"/>
      <c r="DJK128" s="54"/>
      <c r="DJL128" s="54"/>
      <c r="DJM128" s="54"/>
      <c r="DJN128" s="54"/>
      <c r="DJO128" s="54"/>
      <c r="DJP128" s="54"/>
      <c r="DJQ128" s="54"/>
      <c r="DJR128" s="54"/>
      <c r="DJS128" s="54"/>
      <c r="DJT128" s="54"/>
      <c r="DJU128" s="54"/>
      <c r="DJV128" s="54"/>
      <c r="DJW128" s="54"/>
      <c r="DJX128" s="54"/>
      <c r="DJY128" s="54"/>
      <c r="DJZ128" s="54"/>
      <c r="DKA128" s="54"/>
      <c r="DKB128" s="54"/>
      <c r="DKC128" s="54"/>
      <c r="DKD128" s="54"/>
      <c r="DKE128" s="54"/>
      <c r="DKF128" s="54"/>
      <c r="DKG128" s="54"/>
      <c r="DKH128" s="54"/>
      <c r="DKI128" s="54"/>
      <c r="DKJ128" s="54"/>
      <c r="DKK128" s="54"/>
      <c r="DKL128" s="54"/>
      <c r="DKM128" s="54"/>
      <c r="DKN128" s="54"/>
      <c r="DKO128" s="54"/>
      <c r="DKP128" s="54"/>
      <c r="DKQ128" s="54"/>
      <c r="DKR128" s="54"/>
      <c r="DKS128" s="54"/>
      <c r="DKT128" s="54"/>
      <c r="DKU128" s="54"/>
      <c r="DKV128" s="54"/>
      <c r="DKW128" s="54"/>
      <c r="DKX128" s="54"/>
      <c r="DKY128" s="54"/>
      <c r="DKZ128" s="54"/>
      <c r="DLA128" s="54"/>
      <c r="DLB128" s="54"/>
      <c r="DLC128" s="54"/>
      <c r="DLD128" s="54"/>
      <c r="DLE128" s="54"/>
      <c r="DLF128" s="54"/>
      <c r="DLG128" s="54"/>
      <c r="DLH128" s="54"/>
      <c r="DLI128" s="54"/>
      <c r="DLJ128" s="54"/>
      <c r="DLK128" s="54"/>
      <c r="DLL128" s="54"/>
      <c r="DLM128" s="54"/>
      <c r="DLN128" s="54"/>
      <c r="DLO128" s="54"/>
      <c r="DLP128" s="54"/>
      <c r="DLQ128" s="54"/>
      <c r="DLR128" s="54"/>
      <c r="DLS128" s="54"/>
      <c r="DLT128" s="54"/>
      <c r="DLU128" s="54"/>
      <c r="DLV128" s="54"/>
      <c r="DLW128" s="54"/>
      <c r="DLX128" s="54"/>
      <c r="DLY128" s="54"/>
      <c r="DLZ128" s="54"/>
      <c r="DMA128" s="54"/>
      <c r="DMB128" s="54"/>
      <c r="DMC128" s="54"/>
      <c r="DMD128" s="54"/>
      <c r="DME128" s="54"/>
      <c r="DMF128" s="54"/>
      <c r="DMG128" s="54"/>
      <c r="DMH128" s="54"/>
      <c r="DMI128" s="54"/>
      <c r="DMJ128" s="54"/>
      <c r="DMK128" s="54"/>
      <c r="DML128" s="54"/>
      <c r="DMM128" s="54"/>
      <c r="DMN128" s="54"/>
      <c r="DMO128" s="54"/>
      <c r="DMP128" s="54"/>
      <c r="DMQ128" s="54"/>
      <c r="DMR128" s="54"/>
      <c r="DMS128" s="54"/>
      <c r="DMT128" s="54"/>
      <c r="DMU128" s="54"/>
      <c r="DMV128" s="54"/>
      <c r="DMW128" s="54"/>
      <c r="DMX128" s="54"/>
      <c r="DMY128" s="54"/>
      <c r="DMZ128" s="54"/>
      <c r="DNA128" s="54"/>
      <c r="DNB128" s="54"/>
      <c r="DNC128" s="54"/>
      <c r="DND128" s="54"/>
      <c r="DNE128" s="54"/>
      <c r="DNF128" s="54"/>
      <c r="DNG128" s="54"/>
      <c r="DNH128" s="54"/>
      <c r="DNI128" s="54"/>
      <c r="DNJ128" s="54"/>
      <c r="DNK128" s="54"/>
      <c r="DNL128" s="54"/>
      <c r="DNM128" s="54"/>
      <c r="DNN128" s="54"/>
      <c r="DNO128" s="54"/>
      <c r="DNP128" s="54"/>
      <c r="DNQ128" s="54"/>
      <c r="DNR128" s="54"/>
      <c r="DNS128" s="54"/>
      <c r="DNT128" s="54"/>
      <c r="DNU128" s="54"/>
      <c r="DNV128" s="54"/>
      <c r="DNW128" s="54"/>
      <c r="DNX128" s="54"/>
      <c r="DNY128" s="54"/>
      <c r="DNZ128" s="54"/>
      <c r="DOA128" s="54"/>
      <c r="DOB128" s="54"/>
      <c r="DOC128" s="54"/>
      <c r="DOD128" s="54"/>
      <c r="DOE128" s="54"/>
      <c r="DOF128" s="54"/>
      <c r="DOG128" s="54"/>
      <c r="DOH128" s="54"/>
      <c r="DOI128" s="54"/>
      <c r="DOJ128" s="54"/>
      <c r="DOK128" s="54"/>
      <c r="DOL128" s="54"/>
      <c r="DOM128" s="54"/>
      <c r="DON128" s="54"/>
      <c r="DOO128" s="54"/>
      <c r="DOP128" s="54"/>
      <c r="DOQ128" s="54"/>
      <c r="DOR128" s="54"/>
      <c r="DOS128" s="54"/>
      <c r="DOT128" s="54"/>
      <c r="DOU128" s="54"/>
      <c r="DOV128" s="54"/>
      <c r="DOW128" s="54"/>
      <c r="DOX128" s="54"/>
      <c r="DOY128" s="54"/>
      <c r="DOZ128" s="54"/>
      <c r="DPA128" s="54"/>
      <c r="DPB128" s="54"/>
      <c r="DPC128" s="54"/>
      <c r="DPD128" s="54"/>
      <c r="DPE128" s="54"/>
      <c r="DPF128" s="54"/>
      <c r="DPG128" s="54"/>
      <c r="DPH128" s="54"/>
      <c r="DPI128" s="54"/>
      <c r="DPJ128" s="54"/>
      <c r="DPK128" s="54"/>
      <c r="DPL128" s="54"/>
      <c r="DPM128" s="54"/>
      <c r="DPN128" s="54"/>
      <c r="DPO128" s="54"/>
      <c r="DPP128" s="54"/>
      <c r="DPQ128" s="54"/>
      <c r="DPR128" s="54"/>
      <c r="DPS128" s="54"/>
      <c r="DPT128" s="54"/>
      <c r="DPU128" s="54"/>
      <c r="DPV128" s="54"/>
      <c r="DPW128" s="54"/>
      <c r="DPX128" s="54"/>
      <c r="DPY128" s="54"/>
      <c r="DPZ128" s="54"/>
      <c r="DQA128" s="54"/>
      <c r="DQB128" s="54"/>
      <c r="DQC128" s="54"/>
      <c r="DQD128" s="54"/>
      <c r="DQE128" s="54"/>
      <c r="DQF128" s="54"/>
      <c r="DQG128" s="54"/>
      <c r="DQH128" s="54"/>
      <c r="DQI128" s="54"/>
      <c r="DQJ128" s="54"/>
      <c r="DQK128" s="54"/>
      <c r="DQL128" s="54"/>
      <c r="DQM128" s="54"/>
      <c r="DQN128" s="54"/>
      <c r="DQO128" s="54"/>
      <c r="DQP128" s="54"/>
      <c r="DQQ128" s="54"/>
      <c r="DQR128" s="54"/>
      <c r="DQS128" s="54"/>
      <c r="DQT128" s="54"/>
      <c r="DQU128" s="54"/>
      <c r="DQV128" s="54"/>
      <c r="DQW128" s="54"/>
      <c r="DQX128" s="54"/>
      <c r="DQY128" s="54"/>
      <c r="DQZ128" s="54"/>
      <c r="DRA128" s="54"/>
      <c r="DRB128" s="54"/>
      <c r="DRC128" s="54"/>
      <c r="DRD128" s="54"/>
      <c r="DRE128" s="54"/>
      <c r="DRF128" s="54"/>
      <c r="DRG128" s="54"/>
      <c r="DRH128" s="54"/>
      <c r="DRI128" s="54"/>
      <c r="DRJ128" s="54"/>
      <c r="DRK128" s="54"/>
      <c r="DRL128" s="54"/>
      <c r="DRM128" s="54"/>
      <c r="DRN128" s="54"/>
      <c r="DRO128" s="54"/>
      <c r="DRP128" s="54"/>
      <c r="DRQ128" s="54"/>
      <c r="DRR128" s="54"/>
      <c r="DRS128" s="54"/>
      <c r="DRT128" s="54"/>
      <c r="DRU128" s="54"/>
      <c r="DRV128" s="54"/>
      <c r="DRW128" s="54"/>
      <c r="DRX128" s="54"/>
      <c r="DRY128" s="54"/>
      <c r="DRZ128" s="54"/>
      <c r="DSA128" s="54"/>
      <c r="DSB128" s="54"/>
      <c r="DSC128" s="54"/>
      <c r="DSD128" s="54"/>
      <c r="DSE128" s="54"/>
      <c r="DSF128" s="54"/>
      <c r="DSG128" s="54"/>
      <c r="DSH128" s="54"/>
      <c r="DSI128" s="54"/>
      <c r="DSJ128" s="54"/>
      <c r="DSK128" s="54"/>
      <c r="DSL128" s="54"/>
      <c r="DSM128" s="54"/>
      <c r="DSN128" s="54"/>
      <c r="DSO128" s="54"/>
      <c r="DSP128" s="54"/>
      <c r="DSQ128" s="54"/>
      <c r="DSR128" s="54"/>
      <c r="DSS128" s="54"/>
      <c r="DST128" s="54"/>
      <c r="DSU128" s="54"/>
      <c r="DSV128" s="54"/>
      <c r="DSW128" s="54"/>
      <c r="DSX128" s="54"/>
      <c r="DSY128" s="54"/>
      <c r="DSZ128" s="54"/>
      <c r="DTA128" s="54"/>
      <c r="DTB128" s="54"/>
      <c r="DTC128" s="54"/>
      <c r="DTD128" s="54"/>
      <c r="DTE128" s="54"/>
      <c r="DTF128" s="54"/>
      <c r="DTG128" s="54"/>
      <c r="DTH128" s="54"/>
      <c r="DTI128" s="54"/>
      <c r="DTJ128" s="54"/>
      <c r="DTK128" s="54"/>
      <c r="DTL128" s="54"/>
      <c r="DTM128" s="54"/>
      <c r="DTN128" s="54"/>
      <c r="DTO128" s="54"/>
      <c r="DTP128" s="54"/>
      <c r="DTQ128" s="54"/>
      <c r="DTR128" s="54"/>
      <c r="DTS128" s="54"/>
      <c r="DTT128" s="54"/>
      <c r="DTU128" s="54"/>
      <c r="DTV128" s="54"/>
      <c r="DTW128" s="54"/>
      <c r="DTX128" s="54"/>
      <c r="DTY128" s="54"/>
      <c r="DTZ128" s="54"/>
      <c r="DUA128" s="54"/>
      <c r="DUB128" s="54"/>
      <c r="DUC128" s="54"/>
      <c r="DUD128" s="54"/>
      <c r="DUE128" s="54"/>
      <c r="DUF128" s="54"/>
      <c r="DUG128" s="54"/>
      <c r="DUH128" s="54"/>
      <c r="DUI128" s="54"/>
      <c r="DUJ128" s="54"/>
      <c r="DUK128" s="54"/>
      <c r="DUL128" s="54"/>
      <c r="DUM128" s="54"/>
      <c r="DUN128" s="54"/>
      <c r="DUO128" s="54"/>
      <c r="DUP128" s="54"/>
      <c r="DUQ128" s="54"/>
      <c r="DUR128" s="54"/>
      <c r="DUS128" s="54"/>
      <c r="DUT128" s="54"/>
      <c r="DUU128" s="54"/>
      <c r="DUV128" s="54"/>
      <c r="DUW128" s="54"/>
      <c r="DUX128" s="54"/>
      <c r="DUY128" s="54"/>
      <c r="DUZ128" s="54"/>
      <c r="DVA128" s="54"/>
      <c r="DVB128" s="54"/>
      <c r="DVC128" s="54"/>
      <c r="DVD128" s="54"/>
      <c r="DVE128" s="54"/>
      <c r="DVF128" s="54"/>
      <c r="DVG128" s="54"/>
      <c r="DVH128" s="54"/>
      <c r="DVI128" s="54"/>
      <c r="DVJ128" s="54"/>
      <c r="DVK128" s="54"/>
      <c r="DVL128" s="54"/>
      <c r="DVM128" s="54"/>
      <c r="DVN128" s="54"/>
      <c r="DVO128" s="54"/>
      <c r="DVP128" s="54"/>
      <c r="DVQ128" s="54"/>
      <c r="DVR128" s="54"/>
      <c r="DVS128" s="54"/>
      <c r="DVT128" s="54"/>
      <c r="DVU128" s="54"/>
      <c r="DVV128" s="54"/>
      <c r="DVW128" s="54"/>
      <c r="DVX128" s="54"/>
      <c r="DVY128" s="54"/>
      <c r="DVZ128" s="54"/>
      <c r="DWA128" s="54"/>
      <c r="DWB128" s="54"/>
      <c r="DWC128" s="54"/>
      <c r="DWD128" s="54"/>
      <c r="DWE128" s="54"/>
      <c r="DWF128" s="54"/>
      <c r="DWG128" s="54"/>
      <c r="DWH128" s="54"/>
      <c r="DWI128" s="54"/>
      <c r="DWJ128" s="54"/>
      <c r="DWK128" s="54"/>
      <c r="DWL128" s="54"/>
      <c r="DWM128" s="54"/>
      <c r="DWN128" s="54"/>
      <c r="DWO128" s="54"/>
      <c r="DWP128" s="54"/>
      <c r="DWQ128" s="54"/>
      <c r="DWR128" s="54"/>
      <c r="DWS128" s="54"/>
      <c r="DWT128" s="54"/>
      <c r="DWU128" s="54"/>
      <c r="DWV128" s="54"/>
      <c r="DWW128" s="54"/>
      <c r="DWX128" s="54"/>
      <c r="DWY128" s="54"/>
      <c r="DWZ128" s="54"/>
      <c r="DXA128" s="54"/>
      <c r="DXB128" s="54"/>
      <c r="DXC128" s="54"/>
      <c r="DXD128" s="54"/>
      <c r="DXE128" s="54"/>
      <c r="DXF128" s="54"/>
      <c r="DXG128" s="54"/>
      <c r="DXH128" s="54"/>
      <c r="DXI128" s="54"/>
      <c r="DXJ128" s="54"/>
      <c r="DXK128" s="54"/>
      <c r="DXL128" s="54"/>
      <c r="DXM128" s="54"/>
      <c r="DXN128" s="54"/>
      <c r="DXO128" s="54"/>
      <c r="DXP128" s="54"/>
      <c r="DXQ128" s="54"/>
      <c r="DXR128" s="54"/>
      <c r="DXS128" s="54"/>
      <c r="DXT128" s="54"/>
      <c r="DXU128" s="54"/>
      <c r="DXV128" s="54"/>
      <c r="DXW128" s="54"/>
      <c r="DXX128" s="54"/>
      <c r="DXY128" s="54"/>
      <c r="DXZ128" s="54"/>
      <c r="DYA128" s="54"/>
      <c r="DYB128" s="54"/>
      <c r="DYC128" s="54"/>
      <c r="DYD128" s="54"/>
      <c r="DYE128" s="54"/>
      <c r="DYF128" s="54"/>
      <c r="DYG128" s="54"/>
      <c r="DYH128" s="54"/>
      <c r="DYI128" s="54"/>
      <c r="DYJ128" s="54"/>
      <c r="DYK128" s="54"/>
      <c r="DYL128" s="54"/>
      <c r="DYM128" s="54"/>
      <c r="DYN128" s="54"/>
      <c r="DYO128" s="54"/>
      <c r="DYP128" s="54"/>
      <c r="DYQ128" s="54"/>
      <c r="DYR128" s="54"/>
      <c r="DYS128" s="54"/>
      <c r="DYT128" s="54"/>
      <c r="DYU128" s="54"/>
      <c r="DYV128" s="54"/>
      <c r="DYW128" s="54"/>
      <c r="DYX128" s="54"/>
      <c r="DYY128" s="54"/>
      <c r="DYZ128" s="54"/>
      <c r="DZA128" s="54"/>
      <c r="DZB128" s="54"/>
      <c r="DZC128" s="54"/>
      <c r="DZD128" s="54"/>
      <c r="DZE128" s="54"/>
      <c r="DZF128" s="54"/>
      <c r="DZG128" s="54"/>
      <c r="DZH128" s="54"/>
      <c r="DZI128" s="54"/>
      <c r="DZJ128" s="54"/>
      <c r="DZK128" s="54"/>
      <c r="DZL128" s="54"/>
      <c r="DZM128" s="54"/>
      <c r="DZN128" s="54"/>
      <c r="DZO128" s="54"/>
      <c r="DZP128" s="54"/>
      <c r="DZQ128" s="54"/>
      <c r="DZR128" s="54"/>
      <c r="DZS128" s="54"/>
      <c r="DZT128" s="54"/>
      <c r="DZU128" s="54"/>
      <c r="DZV128" s="54"/>
      <c r="DZW128" s="54"/>
      <c r="DZX128" s="54"/>
      <c r="DZY128" s="54"/>
      <c r="DZZ128" s="54"/>
      <c r="EAA128" s="54"/>
      <c r="EAB128" s="54"/>
      <c r="EAC128" s="54"/>
      <c r="EAD128" s="54"/>
      <c r="EAE128" s="54"/>
      <c r="EAF128" s="54"/>
      <c r="EAG128" s="54"/>
      <c r="EAH128" s="54"/>
      <c r="EAI128" s="54"/>
      <c r="EAJ128" s="54"/>
      <c r="EAK128" s="54"/>
      <c r="EAL128" s="54"/>
      <c r="EAM128" s="54"/>
      <c r="EAN128" s="54"/>
      <c r="EAO128" s="54"/>
      <c r="EAP128" s="54"/>
      <c r="EAQ128" s="54"/>
      <c r="EAR128" s="54"/>
      <c r="EAS128" s="54"/>
      <c r="EAT128" s="54"/>
      <c r="EAU128" s="54"/>
      <c r="EAV128" s="54"/>
      <c r="EAW128" s="54"/>
      <c r="EAX128" s="54"/>
      <c r="EAY128" s="54"/>
      <c r="EAZ128" s="54"/>
      <c r="EBA128" s="54"/>
      <c r="EBB128" s="54"/>
      <c r="EBC128" s="54"/>
      <c r="EBD128" s="54"/>
      <c r="EBE128" s="54"/>
      <c r="EBF128" s="54"/>
      <c r="EBG128" s="54"/>
      <c r="EBH128" s="54"/>
      <c r="EBI128" s="54"/>
      <c r="EBJ128" s="54"/>
      <c r="EBK128" s="54"/>
      <c r="EBL128" s="54"/>
      <c r="EBM128" s="54"/>
      <c r="EBN128" s="54"/>
      <c r="EBO128" s="54"/>
      <c r="EBP128" s="54"/>
      <c r="EBQ128" s="54"/>
      <c r="EBR128" s="54"/>
      <c r="EBS128" s="54"/>
      <c r="EBT128" s="54"/>
      <c r="EBU128" s="54"/>
      <c r="EBV128" s="54"/>
      <c r="EBW128" s="54"/>
      <c r="EBX128" s="54"/>
      <c r="EBY128" s="54"/>
      <c r="EBZ128" s="54"/>
      <c r="ECA128" s="54"/>
      <c r="ECB128" s="54"/>
      <c r="ECC128" s="54"/>
      <c r="ECD128" s="54"/>
      <c r="ECE128" s="54"/>
      <c r="ECF128" s="54"/>
      <c r="ECG128" s="54"/>
      <c r="ECH128" s="54"/>
      <c r="ECI128" s="54"/>
      <c r="ECJ128" s="54"/>
      <c r="ECK128" s="54"/>
      <c r="ECL128" s="54"/>
      <c r="ECM128" s="54"/>
      <c r="ECN128" s="54"/>
      <c r="ECO128" s="54"/>
      <c r="ECP128" s="54"/>
      <c r="ECQ128" s="54"/>
      <c r="ECR128" s="54"/>
      <c r="ECS128" s="54"/>
      <c r="ECT128" s="54"/>
      <c r="ECU128" s="54"/>
      <c r="ECV128" s="54"/>
      <c r="ECW128" s="54"/>
      <c r="ECX128" s="54"/>
      <c r="ECY128" s="54"/>
      <c r="ECZ128" s="54"/>
      <c r="EDA128" s="54"/>
      <c r="EDB128" s="54"/>
      <c r="EDC128" s="54"/>
      <c r="EDD128" s="54"/>
      <c r="EDE128" s="54"/>
      <c r="EDF128" s="54"/>
      <c r="EDG128" s="54"/>
      <c r="EDH128" s="54"/>
      <c r="EDI128" s="54"/>
      <c r="EDJ128" s="54"/>
      <c r="EDK128" s="54"/>
      <c r="EDL128" s="54"/>
      <c r="EDM128" s="54"/>
      <c r="EDN128" s="54"/>
      <c r="EDO128" s="54"/>
      <c r="EDP128" s="54"/>
      <c r="EDQ128" s="54"/>
      <c r="EDR128" s="54"/>
      <c r="EDS128" s="54"/>
      <c r="EDT128" s="54"/>
      <c r="EDU128" s="54"/>
      <c r="EDV128" s="54"/>
      <c r="EDW128" s="54"/>
      <c r="EDX128" s="54"/>
      <c r="EDY128" s="54"/>
      <c r="EDZ128" s="54"/>
      <c r="EEA128" s="54"/>
      <c r="EEB128" s="54"/>
      <c r="EEC128" s="54"/>
      <c r="EED128" s="54"/>
      <c r="EEE128" s="54"/>
      <c r="EEF128" s="54"/>
      <c r="EEG128" s="54"/>
      <c r="EEH128" s="54"/>
      <c r="EEI128" s="54"/>
      <c r="EEJ128" s="54"/>
      <c r="EEK128" s="54"/>
      <c r="EEL128" s="54"/>
      <c r="EEM128" s="54"/>
      <c r="EEN128" s="54"/>
      <c r="EEO128" s="54"/>
      <c r="EEP128" s="54"/>
      <c r="EEQ128" s="54"/>
      <c r="EER128" s="54"/>
      <c r="EES128" s="54"/>
      <c r="EET128" s="54"/>
      <c r="EEU128" s="54"/>
      <c r="EEV128" s="54"/>
      <c r="EEW128" s="54"/>
      <c r="EEX128" s="54"/>
      <c r="EEY128" s="54"/>
      <c r="EEZ128" s="54"/>
      <c r="EFA128" s="54"/>
      <c r="EFB128" s="54"/>
      <c r="EFC128" s="54"/>
      <c r="EFD128" s="54"/>
      <c r="EFE128" s="54"/>
      <c r="EFF128" s="54"/>
      <c r="EFG128" s="54"/>
      <c r="EFH128" s="54"/>
      <c r="EFI128" s="54"/>
      <c r="EFJ128" s="54"/>
      <c r="EFK128" s="54"/>
      <c r="EFL128" s="54"/>
      <c r="EFM128" s="54"/>
      <c r="EFN128" s="54"/>
      <c r="EFO128" s="54"/>
      <c r="EFP128" s="54"/>
      <c r="EFQ128" s="54"/>
      <c r="EFR128" s="54"/>
      <c r="EFS128" s="54"/>
      <c r="EFT128" s="54"/>
      <c r="EFU128" s="54"/>
      <c r="EFV128" s="54"/>
      <c r="EFW128" s="54"/>
      <c r="EFX128" s="54"/>
      <c r="EFY128" s="54"/>
      <c r="EFZ128" s="54"/>
      <c r="EGA128" s="54"/>
      <c r="EGB128" s="54"/>
      <c r="EGC128" s="54"/>
      <c r="EGD128" s="54"/>
      <c r="EGE128" s="54"/>
      <c r="EGF128" s="54"/>
      <c r="EGG128" s="54"/>
      <c r="EGH128" s="54"/>
      <c r="EGI128" s="54"/>
      <c r="EGJ128" s="54"/>
      <c r="EGK128" s="54"/>
      <c r="EGL128" s="54"/>
      <c r="EGM128" s="54"/>
      <c r="EGN128" s="54"/>
      <c r="EGO128" s="54"/>
      <c r="EGP128" s="54"/>
      <c r="EGQ128" s="54"/>
      <c r="EGR128" s="54"/>
      <c r="EGS128" s="54"/>
      <c r="EGT128" s="54"/>
      <c r="EGU128" s="54"/>
      <c r="EGV128" s="54"/>
      <c r="EGW128" s="54"/>
      <c r="EGX128" s="54"/>
      <c r="EGY128" s="54"/>
      <c r="EGZ128" s="54"/>
      <c r="EHA128" s="54"/>
      <c r="EHB128" s="54"/>
      <c r="EHC128" s="54"/>
      <c r="EHD128" s="54"/>
      <c r="EHE128" s="54"/>
      <c r="EHF128" s="54"/>
      <c r="EHG128" s="54"/>
      <c r="EHH128" s="54"/>
      <c r="EHI128" s="54"/>
      <c r="EHJ128" s="54"/>
      <c r="EHK128" s="54"/>
      <c r="EHL128" s="54"/>
      <c r="EHM128" s="54"/>
      <c r="EHN128" s="54"/>
      <c r="EHO128" s="54"/>
      <c r="EHP128" s="54"/>
      <c r="EHQ128" s="54"/>
      <c r="EHR128" s="54"/>
      <c r="EHS128" s="54"/>
      <c r="EHT128" s="54"/>
      <c r="EHU128" s="54"/>
      <c r="EHV128" s="54"/>
      <c r="EHW128" s="54"/>
      <c r="EHX128" s="54"/>
      <c r="EHY128" s="54"/>
      <c r="EHZ128" s="54"/>
      <c r="EIA128" s="54"/>
      <c r="EIB128" s="54"/>
      <c r="EIC128" s="54"/>
      <c r="EID128" s="54"/>
      <c r="EIE128" s="54"/>
      <c r="EIF128" s="54"/>
      <c r="EIG128" s="54"/>
      <c r="EIH128" s="54"/>
      <c r="EII128" s="54"/>
      <c r="EIJ128" s="54"/>
      <c r="EIK128" s="54"/>
      <c r="EIL128" s="54"/>
      <c r="EIM128" s="54"/>
      <c r="EIN128" s="54"/>
      <c r="EIO128" s="54"/>
      <c r="EIP128" s="54"/>
      <c r="EIQ128" s="54"/>
      <c r="EIR128" s="54"/>
      <c r="EIS128" s="54"/>
      <c r="EIT128" s="54"/>
      <c r="EIU128" s="54"/>
      <c r="EIV128" s="54"/>
      <c r="EIW128" s="54"/>
      <c r="EIX128" s="54"/>
      <c r="EIY128" s="54"/>
      <c r="EIZ128" s="54"/>
      <c r="EJA128" s="54"/>
      <c r="EJB128" s="54"/>
      <c r="EJC128" s="54"/>
      <c r="EJD128" s="54"/>
      <c r="EJE128" s="54"/>
      <c r="EJF128" s="54"/>
      <c r="EJG128" s="54"/>
      <c r="EJH128" s="54"/>
      <c r="EJI128" s="54"/>
      <c r="EJJ128" s="54"/>
      <c r="EJK128" s="54"/>
      <c r="EJL128" s="54"/>
      <c r="EJM128" s="54"/>
      <c r="EJN128" s="54"/>
      <c r="EJO128" s="54"/>
      <c r="EJP128" s="54"/>
      <c r="EJQ128" s="54"/>
      <c r="EJR128" s="54"/>
      <c r="EJS128" s="54"/>
      <c r="EJT128" s="54"/>
      <c r="EJU128" s="54"/>
      <c r="EJV128" s="54"/>
      <c r="EJW128" s="54"/>
      <c r="EJX128" s="54"/>
      <c r="EJY128" s="54"/>
      <c r="EJZ128" s="54"/>
      <c r="EKA128" s="54"/>
      <c r="EKB128" s="54"/>
      <c r="EKC128" s="54"/>
      <c r="EKD128" s="54"/>
      <c r="EKE128" s="54"/>
      <c r="EKF128" s="54"/>
      <c r="EKG128" s="54"/>
      <c r="EKH128" s="54"/>
      <c r="EKI128" s="54"/>
      <c r="EKJ128" s="54"/>
      <c r="EKK128" s="54"/>
      <c r="EKL128" s="54"/>
      <c r="EKM128" s="54"/>
      <c r="EKN128" s="54"/>
      <c r="EKO128" s="54"/>
      <c r="EKP128" s="54"/>
      <c r="EKQ128" s="54"/>
      <c r="EKR128" s="54"/>
      <c r="EKS128" s="54"/>
      <c r="EKT128" s="54"/>
      <c r="EKU128" s="54"/>
      <c r="EKV128" s="54"/>
      <c r="EKW128" s="54"/>
      <c r="EKX128" s="54"/>
      <c r="EKY128" s="54"/>
      <c r="EKZ128" s="54"/>
      <c r="ELA128" s="54"/>
      <c r="ELB128" s="54"/>
      <c r="ELC128" s="54"/>
      <c r="ELD128" s="54"/>
      <c r="ELE128" s="54"/>
      <c r="ELF128" s="54"/>
      <c r="ELG128" s="54"/>
      <c r="ELH128" s="54"/>
      <c r="ELI128" s="54"/>
      <c r="ELJ128" s="54"/>
      <c r="ELK128" s="54"/>
      <c r="ELL128" s="54"/>
      <c r="ELM128" s="54"/>
      <c r="ELN128" s="54"/>
      <c r="ELO128" s="54"/>
      <c r="ELP128" s="54"/>
      <c r="ELQ128" s="54"/>
      <c r="ELR128" s="54"/>
      <c r="ELS128" s="54"/>
      <c r="ELT128" s="54"/>
      <c r="ELU128" s="54"/>
      <c r="ELV128" s="54"/>
      <c r="ELW128" s="54"/>
      <c r="ELX128" s="54"/>
      <c r="ELY128" s="54"/>
      <c r="ELZ128" s="54"/>
      <c r="EMA128" s="54"/>
      <c r="EMB128" s="54"/>
      <c r="EMC128" s="54"/>
      <c r="EMD128" s="54"/>
      <c r="EME128" s="54"/>
      <c r="EMF128" s="54"/>
      <c r="EMG128" s="54"/>
      <c r="EMH128" s="54"/>
      <c r="EMI128" s="54"/>
      <c r="EMJ128" s="54"/>
      <c r="EMK128" s="54"/>
      <c r="EML128" s="54"/>
      <c r="EMM128" s="54"/>
      <c r="EMN128" s="54"/>
      <c r="EMO128" s="54"/>
      <c r="EMP128" s="54"/>
      <c r="EMQ128" s="54"/>
      <c r="EMR128" s="54"/>
      <c r="EMS128" s="54"/>
      <c r="EMT128" s="54"/>
      <c r="EMU128" s="54"/>
      <c r="EMV128" s="54"/>
      <c r="EMW128" s="54"/>
      <c r="EMX128" s="54"/>
      <c r="EMY128" s="54"/>
      <c r="EMZ128" s="54"/>
      <c r="ENA128" s="54"/>
      <c r="ENB128" s="54"/>
      <c r="ENC128" s="54"/>
      <c r="END128" s="54"/>
      <c r="ENE128" s="54"/>
      <c r="ENF128" s="54"/>
      <c r="ENG128" s="54"/>
      <c r="ENH128" s="54"/>
      <c r="ENI128" s="54"/>
      <c r="ENJ128" s="54"/>
      <c r="ENK128" s="54"/>
      <c r="ENL128" s="54"/>
      <c r="ENM128" s="54"/>
      <c r="ENN128" s="54"/>
      <c r="ENO128" s="54"/>
      <c r="ENP128" s="54"/>
      <c r="ENQ128" s="54"/>
      <c r="ENR128" s="54"/>
      <c r="ENS128" s="54"/>
      <c r="ENT128" s="54"/>
      <c r="ENU128" s="54"/>
      <c r="ENV128" s="54"/>
      <c r="ENW128" s="54"/>
      <c r="ENX128" s="54"/>
      <c r="ENY128" s="54"/>
      <c r="ENZ128" s="54"/>
      <c r="EOA128" s="54"/>
      <c r="EOB128" s="54"/>
      <c r="EOC128" s="54"/>
      <c r="EOD128" s="54"/>
      <c r="EOE128" s="54"/>
      <c r="EOF128" s="54"/>
      <c r="EOG128" s="54"/>
      <c r="EOH128" s="54"/>
      <c r="EOI128" s="54"/>
      <c r="EOJ128" s="54"/>
      <c r="EOK128" s="54"/>
      <c r="EOL128" s="54"/>
      <c r="EOM128" s="54"/>
      <c r="EON128" s="54"/>
      <c r="EOO128" s="54"/>
      <c r="EOP128" s="54"/>
      <c r="EOQ128" s="54"/>
      <c r="EOR128" s="54"/>
      <c r="EOS128" s="54"/>
      <c r="EOT128" s="54"/>
      <c r="EOU128" s="54"/>
      <c r="EOV128" s="54"/>
      <c r="EOW128" s="54"/>
      <c r="EOX128" s="54"/>
      <c r="EOY128" s="54"/>
      <c r="EOZ128" s="54"/>
      <c r="EPA128" s="54"/>
      <c r="EPB128" s="54"/>
      <c r="EPC128" s="54"/>
      <c r="EPD128" s="54"/>
      <c r="EPE128" s="54"/>
      <c r="EPF128" s="54"/>
      <c r="EPG128" s="54"/>
      <c r="EPH128" s="54"/>
      <c r="EPI128" s="54"/>
      <c r="EPJ128" s="54"/>
      <c r="EPK128" s="54"/>
      <c r="EPL128" s="54"/>
      <c r="EPM128" s="54"/>
      <c r="EPN128" s="54"/>
      <c r="EPO128" s="54"/>
      <c r="EPP128" s="54"/>
      <c r="EPQ128" s="54"/>
      <c r="EPR128" s="54"/>
      <c r="EPS128" s="54"/>
      <c r="EPT128" s="54"/>
      <c r="EPU128" s="54"/>
      <c r="EPV128" s="54"/>
      <c r="EPW128" s="54"/>
      <c r="EPX128" s="54"/>
      <c r="EPY128" s="54"/>
      <c r="EPZ128" s="54"/>
      <c r="EQA128" s="54"/>
      <c r="EQB128" s="54"/>
      <c r="EQC128" s="54"/>
      <c r="EQD128" s="54"/>
      <c r="EQE128" s="54"/>
      <c r="EQF128" s="54"/>
      <c r="EQG128" s="54"/>
      <c r="EQH128" s="54"/>
      <c r="EQI128" s="54"/>
      <c r="EQJ128" s="54"/>
      <c r="EQK128" s="54"/>
      <c r="EQL128" s="54"/>
      <c r="EQM128" s="54"/>
      <c r="EQN128" s="54"/>
      <c r="EQO128" s="54"/>
      <c r="EQP128" s="54"/>
      <c r="EQQ128" s="54"/>
      <c r="EQR128" s="54"/>
      <c r="EQS128" s="54"/>
      <c r="EQT128" s="54"/>
      <c r="EQU128" s="54"/>
      <c r="EQV128" s="54"/>
      <c r="EQW128" s="54"/>
      <c r="EQX128" s="54"/>
      <c r="EQY128" s="54"/>
      <c r="EQZ128" s="54"/>
      <c r="ERA128" s="54"/>
      <c r="ERB128" s="54"/>
      <c r="ERC128" s="54"/>
      <c r="ERD128" s="54"/>
      <c r="ERE128" s="54"/>
      <c r="ERF128" s="54"/>
      <c r="ERG128" s="54"/>
      <c r="ERH128" s="54"/>
      <c r="ERI128" s="54"/>
      <c r="ERJ128" s="54"/>
      <c r="ERK128" s="54"/>
      <c r="ERL128" s="54"/>
      <c r="ERM128" s="54"/>
      <c r="ERN128" s="54"/>
      <c r="ERO128" s="54"/>
      <c r="ERP128" s="54"/>
      <c r="ERQ128" s="54"/>
      <c r="ERR128" s="54"/>
      <c r="ERS128" s="54"/>
      <c r="ERT128" s="54"/>
      <c r="ERU128" s="54"/>
      <c r="ERV128" s="54"/>
      <c r="ERW128" s="54"/>
      <c r="ERX128" s="54"/>
      <c r="ERY128" s="54"/>
      <c r="ERZ128" s="54"/>
      <c r="ESA128" s="54"/>
      <c r="ESB128" s="54"/>
      <c r="ESC128" s="54"/>
      <c r="ESD128" s="54"/>
      <c r="ESE128" s="54"/>
      <c r="ESF128" s="54"/>
      <c r="ESG128" s="54"/>
      <c r="ESH128" s="54"/>
      <c r="ESI128" s="54"/>
      <c r="ESJ128" s="54"/>
      <c r="ESK128" s="54"/>
      <c r="ESL128" s="54"/>
      <c r="ESM128" s="54"/>
      <c r="ESN128" s="54"/>
      <c r="ESO128" s="54"/>
      <c r="ESP128" s="54"/>
      <c r="ESQ128" s="54"/>
      <c r="ESR128" s="54"/>
      <c r="ESS128" s="54"/>
      <c r="EST128" s="54"/>
      <c r="ESU128" s="54"/>
      <c r="ESV128" s="54"/>
      <c r="ESW128" s="54"/>
      <c r="ESX128" s="54"/>
      <c r="ESY128" s="54"/>
      <c r="ESZ128" s="54"/>
      <c r="ETA128" s="54"/>
      <c r="ETB128" s="54"/>
      <c r="ETC128" s="54"/>
      <c r="ETD128" s="54"/>
      <c r="ETE128" s="54"/>
      <c r="ETF128" s="54"/>
      <c r="ETG128" s="54"/>
      <c r="ETH128" s="54"/>
      <c r="ETI128" s="54"/>
      <c r="ETJ128" s="54"/>
      <c r="ETK128" s="54"/>
      <c r="ETL128" s="54"/>
      <c r="ETM128" s="54"/>
      <c r="ETN128" s="54"/>
      <c r="ETO128" s="54"/>
      <c r="ETP128" s="54"/>
      <c r="ETQ128" s="54"/>
      <c r="ETR128" s="54"/>
      <c r="ETS128" s="54"/>
      <c r="ETT128" s="54"/>
      <c r="ETU128" s="54"/>
      <c r="ETV128" s="54"/>
      <c r="ETW128" s="54"/>
      <c r="ETX128" s="54"/>
      <c r="ETY128" s="54"/>
      <c r="ETZ128" s="54"/>
      <c r="EUA128" s="54"/>
      <c r="EUB128" s="54"/>
      <c r="EUC128" s="54"/>
      <c r="EUD128" s="54"/>
      <c r="EUE128" s="54"/>
      <c r="EUF128" s="54"/>
      <c r="EUG128" s="54"/>
      <c r="EUH128" s="54"/>
      <c r="EUI128" s="54"/>
      <c r="EUJ128" s="54"/>
      <c r="EUK128" s="54"/>
      <c r="EUL128" s="54"/>
      <c r="EUM128" s="54"/>
      <c r="EUN128" s="54"/>
      <c r="EUO128" s="54"/>
      <c r="EUP128" s="54"/>
      <c r="EUQ128" s="54"/>
      <c r="EUR128" s="54"/>
      <c r="EUS128" s="54"/>
      <c r="EUT128" s="54"/>
      <c r="EUU128" s="54"/>
      <c r="EUV128" s="54"/>
      <c r="EUW128" s="54"/>
      <c r="EUX128" s="54"/>
      <c r="EUY128" s="54"/>
      <c r="EUZ128" s="54"/>
      <c r="EVA128" s="54"/>
      <c r="EVB128" s="54"/>
      <c r="EVC128" s="54"/>
      <c r="EVD128" s="54"/>
      <c r="EVE128" s="54"/>
      <c r="EVF128" s="54"/>
      <c r="EVG128" s="54"/>
      <c r="EVH128" s="54"/>
      <c r="EVI128" s="54"/>
      <c r="EVJ128" s="54"/>
      <c r="EVK128" s="54"/>
      <c r="EVL128" s="54"/>
      <c r="EVM128" s="54"/>
      <c r="EVN128" s="54"/>
      <c r="EVO128" s="54"/>
      <c r="EVP128" s="54"/>
      <c r="EVQ128" s="54"/>
      <c r="EVR128" s="54"/>
      <c r="EVS128" s="54"/>
      <c r="EVT128" s="54"/>
      <c r="EVU128" s="54"/>
      <c r="EVV128" s="54"/>
      <c r="EVW128" s="54"/>
      <c r="EVX128" s="54"/>
      <c r="EVY128" s="54"/>
      <c r="EVZ128" s="54"/>
      <c r="EWA128" s="54"/>
      <c r="EWB128" s="54"/>
      <c r="EWC128" s="54"/>
      <c r="EWD128" s="54"/>
      <c r="EWE128" s="54"/>
      <c r="EWF128" s="54"/>
      <c r="EWG128" s="54"/>
      <c r="EWH128" s="54"/>
      <c r="EWI128" s="54"/>
      <c r="EWJ128" s="54"/>
      <c r="EWK128" s="54"/>
      <c r="EWL128" s="54"/>
      <c r="EWM128" s="54"/>
      <c r="EWN128" s="54"/>
      <c r="EWO128" s="54"/>
      <c r="EWP128" s="54"/>
      <c r="EWQ128" s="54"/>
      <c r="EWR128" s="54"/>
      <c r="EWS128" s="54"/>
      <c r="EWT128" s="54"/>
      <c r="EWU128" s="54"/>
      <c r="EWV128" s="54"/>
      <c r="EWW128" s="54"/>
      <c r="EWX128" s="54"/>
      <c r="EWY128" s="54"/>
      <c r="EWZ128" s="54"/>
      <c r="EXA128" s="54"/>
      <c r="EXB128" s="54"/>
      <c r="EXC128" s="54"/>
      <c r="EXD128" s="54"/>
      <c r="EXE128" s="54"/>
      <c r="EXF128" s="54"/>
      <c r="EXG128" s="54"/>
      <c r="EXH128" s="54"/>
      <c r="EXI128" s="54"/>
      <c r="EXJ128" s="54"/>
      <c r="EXK128" s="54"/>
      <c r="EXL128" s="54"/>
      <c r="EXM128" s="54"/>
      <c r="EXN128" s="54"/>
      <c r="EXO128" s="54"/>
      <c r="EXP128" s="54"/>
      <c r="EXQ128" s="54"/>
      <c r="EXR128" s="54"/>
      <c r="EXS128" s="54"/>
      <c r="EXT128" s="54"/>
      <c r="EXU128" s="54"/>
      <c r="EXV128" s="54"/>
      <c r="EXW128" s="54"/>
      <c r="EXX128" s="54"/>
      <c r="EXY128" s="54"/>
      <c r="EXZ128" s="54"/>
      <c r="EYA128" s="54"/>
      <c r="EYB128" s="54"/>
      <c r="EYC128" s="54"/>
      <c r="EYD128" s="54"/>
      <c r="EYE128" s="54"/>
      <c r="EYF128" s="54"/>
      <c r="EYG128" s="54"/>
      <c r="EYH128" s="54"/>
      <c r="EYI128" s="54"/>
      <c r="EYJ128" s="54"/>
      <c r="EYK128" s="54"/>
      <c r="EYL128" s="54"/>
      <c r="EYM128" s="54"/>
      <c r="EYN128" s="54"/>
      <c r="EYO128" s="54"/>
      <c r="EYP128" s="54"/>
      <c r="EYQ128" s="54"/>
      <c r="EYR128" s="54"/>
      <c r="EYS128" s="54"/>
      <c r="EYT128" s="54"/>
      <c r="EYU128" s="54"/>
      <c r="EYV128" s="54"/>
      <c r="EYW128" s="54"/>
      <c r="EYX128" s="54"/>
      <c r="EYY128" s="54"/>
      <c r="EYZ128" s="54"/>
      <c r="EZA128" s="54"/>
      <c r="EZB128" s="54"/>
      <c r="EZC128" s="54"/>
      <c r="EZD128" s="54"/>
      <c r="EZE128" s="54"/>
      <c r="EZF128" s="54"/>
      <c r="EZG128" s="54"/>
      <c r="EZH128" s="54"/>
      <c r="EZI128" s="54"/>
      <c r="EZJ128" s="54"/>
      <c r="EZK128" s="54"/>
      <c r="EZL128" s="54"/>
      <c r="EZM128" s="54"/>
      <c r="EZN128" s="54"/>
      <c r="EZO128" s="54"/>
      <c r="EZP128" s="54"/>
      <c r="EZQ128" s="54"/>
      <c r="EZR128" s="54"/>
      <c r="EZS128" s="54"/>
      <c r="EZT128" s="54"/>
      <c r="EZU128" s="54"/>
      <c r="EZV128" s="54"/>
      <c r="EZW128" s="54"/>
      <c r="EZX128" s="54"/>
      <c r="EZY128" s="54"/>
      <c r="EZZ128" s="54"/>
      <c r="FAA128" s="54"/>
      <c r="FAB128" s="54"/>
      <c r="FAC128" s="54"/>
      <c r="FAD128" s="54"/>
      <c r="FAE128" s="54"/>
      <c r="FAF128" s="54"/>
      <c r="FAG128" s="54"/>
      <c r="FAH128" s="54"/>
      <c r="FAI128" s="54"/>
      <c r="FAJ128" s="54"/>
      <c r="FAK128" s="54"/>
      <c r="FAL128" s="54"/>
      <c r="FAM128" s="54"/>
      <c r="FAN128" s="54"/>
      <c r="FAO128" s="54"/>
      <c r="FAP128" s="54"/>
      <c r="FAQ128" s="54"/>
      <c r="FAR128" s="54"/>
      <c r="FAS128" s="54"/>
      <c r="FAT128" s="54"/>
      <c r="FAU128" s="54"/>
      <c r="FAV128" s="54"/>
      <c r="FAW128" s="54"/>
      <c r="FAX128" s="54"/>
      <c r="FAY128" s="54"/>
      <c r="FAZ128" s="54"/>
      <c r="FBA128" s="54"/>
      <c r="FBB128" s="54"/>
      <c r="FBC128" s="54"/>
      <c r="FBD128" s="54"/>
      <c r="FBE128" s="54"/>
      <c r="FBF128" s="54"/>
      <c r="FBG128" s="54"/>
      <c r="FBH128" s="54"/>
      <c r="FBI128" s="54"/>
      <c r="FBJ128" s="54"/>
      <c r="FBK128" s="54"/>
      <c r="FBL128" s="54"/>
      <c r="FBM128" s="54"/>
      <c r="FBN128" s="54"/>
      <c r="FBO128" s="54"/>
      <c r="FBP128" s="54"/>
      <c r="FBQ128" s="54"/>
      <c r="FBR128" s="54"/>
      <c r="FBS128" s="54"/>
      <c r="FBT128" s="54"/>
      <c r="FBU128" s="54"/>
      <c r="FBV128" s="54"/>
      <c r="FBW128" s="54"/>
      <c r="FBX128" s="54"/>
      <c r="FBY128" s="54"/>
      <c r="FBZ128" s="54"/>
      <c r="FCA128" s="54"/>
      <c r="FCB128" s="54"/>
      <c r="FCC128" s="54"/>
      <c r="FCD128" s="54"/>
      <c r="FCE128" s="54"/>
      <c r="FCF128" s="54"/>
      <c r="FCG128" s="54"/>
      <c r="FCH128" s="54"/>
      <c r="FCI128" s="54"/>
      <c r="FCJ128" s="54"/>
      <c r="FCK128" s="54"/>
      <c r="FCL128" s="54"/>
      <c r="FCM128" s="54"/>
      <c r="FCN128" s="54"/>
      <c r="FCO128" s="54"/>
      <c r="FCP128" s="54"/>
      <c r="FCQ128" s="54"/>
      <c r="FCR128" s="54"/>
      <c r="FCS128" s="54"/>
      <c r="FCT128" s="54"/>
      <c r="FCU128" s="54"/>
      <c r="FCV128" s="54"/>
      <c r="FCW128" s="54"/>
      <c r="FCX128" s="54"/>
      <c r="FCY128" s="54"/>
      <c r="FCZ128" s="54"/>
      <c r="FDA128" s="54"/>
      <c r="FDB128" s="54"/>
      <c r="FDC128" s="54"/>
      <c r="FDD128" s="54"/>
      <c r="FDE128" s="54"/>
      <c r="FDF128" s="54"/>
      <c r="FDG128" s="54"/>
      <c r="FDH128" s="54"/>
      <c r="FDI128" s="54"/>
      <c r="FDJ128" s="54"/>
      <c r="FDK128" s="54"/>
      <c r="FDL128" s="54"/>
      <c r="FDM128" s="54"/>
      <c r="FDN128" s="54"/>
      <c r="FDO128" s="54"/>
      <c r="FDP128" s="54"/>
      <c r="FDQ128" s="54"/>
      <c r="FDR128" s="54"/>
      <c r="FDS128" s="54"/>
      <c r="FDT128" s="54"/>
      <c r="FDU128" s="54"/>
      <c r="FDV128" s="54"/>
      <c r="FDW128" s="54"/>
      <c r="FDX128" s="54"/>
      <c r="FDY128" s="54"/>
      <c r="FDZ128" s="54"/>
      <c r="FEA128" s="54"/>
      <c r="FEB128" s="54"/>
      <c r="FEC128" s="54"/>
      <c r="FED128" s="54"/>
      <c r="FEE128" s="54"/>
      <c r="FEF128" s="54"/>
      <c r="FEG128" s="54"/>
      <c r="FEH128" s="54"/>
      <c r="FEI128" s="54"/>
      <c r="FEJ128" s="54"/>
      <c r="FEK128" s="54"/>
      <c r="FEL128" s="54"/>
      <c r="FEM128" s="54"/>
      <c r="FEN128" s="54"/>
      <c r="FEO128" s="54"/>
      <c r="FEP128" s="54"/>
      <c r="FEQ128" s="54"/>
      <c r="FER128" s="54"/>
      <c r="FES128" s="54"/>
      <c r="FET128" s="54"/>
      <c r="FEU128" s="54"/>
      <c r="FEV128" s="54"/>
      <c r="FEW128" s="54"/>
      <c r="FEX128" s="54"/>
      <c r="FEY128" s="54"/>
      <c r="FEZ128" s="54"/>
      <c r="FFA128" s="54"/>
      <c r="FFB128" s="54"/>
      <c r="FFC128" s="54"/>
      <c r="FFD128" s="54"/>
      <c r="FFE128" s="54"/>
      <c r="FFF128" s="54"/>
      <c r="FFG128" s="54"/>
      <c r="FFH128" s="54"/>
      <c r="FFI128" s="54"/>
      <c r="FFJ128" s="54"/>
      <c r="FFK128" s="54"/>
      <c r="FFL128" s="54"/>
      <c r="FFM128" s="54"/>
      <c r="FFN128" s="54"/>
      <c r="FFO128" s="54"/>
      <c r="FFP128" s="54"/>
      <c r="FFQ128" s="54"/>
      <c r="FFR128" s="54"/>
      <c r="FFS128" s="54"/>
      <c r="FFT128" s="54"/>
      <c r="FFU128" s="54"/>
      <c r="FFV128" s="54"/>
      <c r="FFW128" s="54"/>
      <c r="FFX128" s="54"/>
      <c r="FFY128" s="54"/>
      <c r="FFZ128" s="54"/>
      <c r="FGA128" s="54"/>
      <c r="FGB128" s="54"/>
      <c r="FGC128" s="54"/>
      <c r="FGD128" s="54"/>
      <c r="FGE128" s="54"/>
      <c r="FGF128" s="54"/>
      <c r="FGG128" s="54"/>
      <c r="FGH128" s="54"/>
      <c r="FGI128" s="54"/>
      <c r="FGJ128" s="54"/>
      <c r="FGK128" s="54"/>
      <c r="FGL128" s="54"/>
      <c r="FGM128" s="54"/>
      <c r="FGN128" s="54"/>
      <c r="FGO128" s="54"/>
      <c r="FGP128" s="54"/>
      <c r="FGQ128" s="54"/>
      <c r="FGR128" s="54"/>
      <c r="FGS128" s="54"/>
      <c r="FGT128" s="54"/>
      <c r="FGU128" s="54"/>
      <c r="FGV128" s="54"/>
      <c r="FGW128" s="54"/>
      <c r="FGX128" s="54"/>
      <c r="FGY128" s="54"/>
      <c r="FGZ128" s="54"/>
      <c r="FHA128" s="54"/>
      <c r="FHB128" s="54"/>
      <c r="FHC128" s="54"/>
      <c r="FHD128" s="54"/>
      <c r="FHE128" s="54"/>
      <c r="FHF128" s="54"/>
      <c r="FHG128" s="54"/>
      <c r="FHH128" s="54"/>
      <c r="FHI128" s="54"/>
      <c r="FHJ128" s="54"/>
      <c r="FHK128" s="54"/>
      <c r="FHL128" s="54"/>
      <c r="FHM128" s="54"/>
      <c r="FHN128" s="54"/>
      <c r="FHO128" s="54"/>
      <c r="FHP128" s="54"/>
      <c r="FHQ128" s="54"/>
      <c r="FHR128" s="54"/>
      <c r="FHS128" s="54"/>
      <c r="FHT128" s="54"/>
      <c r="FHU128" s="54"/>
      <c r="FHV128" s="54"/>
      <c r="FHW128" s="54"/>
      <c r="FHX128" s="54"/>
      <c r="FHY128" s="54"/>
      <c r="FHZ128" s="54"/>
      <c r="FIA128" s="54"/>
      <c r="FIB128" s="54"/>
      <c r="FIC128" s="54"/>
      <c r="FID128" s="54"/>
      <c r="FIE128" s="54"/>
      <c r="FIF128" s="54"/>
      <c r="FIG128" s="54"/>
      <c r="FIH128" s="54"/>
      <c r="FII128" s="54"/>
      <c r="FIJ128" s="54"/>
      <c r="FIK128" s="54"/>
      <c r="FIL128" s="54"/>
      <c r="FIM128" s="54"/>
      <c r="FIN128" s="54"/>
      <c r="FIO128" s="54"/>
      <c r="FIP128" s="54"/>
      <c r="FIQ128" s="54"/>
      <c r="FIR128" s="54"/>
      <c r="FIS128" s="54"/>
      <c r="FIT128" s="54"/>
      <c r="FIU128" s="54"/>
      <c r="FIV128" s="54"/>
      <c r="FIW128" s="54"/>
      <c r="FIX128" s="54"/>
      <c r="FIY128" s="54"/>
      <c r="FIZ128" s="54"/>
      <c r="FJA128" s="54"/>
      <c r="FJB128" s="54"/>
      <c r="FJC128" s="54"/>
      <c r="FJD128" s="54"/>
      <c r="FJE128" s="54"/>
      <c r="FJF128" s="54"/>
      <c r="FJG128" s="54"/>
      <c r="FJH128" s="54"/>
      <c r="FJI128" s="54"/>
      <c r="FJJ128" s="54"/>
      <c r="FJK128" s="54"/>
      <c r="FJL128" s="54"/>
      <c r="FJM128" s="54"/>
      <c r="FJN128" s="54"/>
      <c r="FJO128" s="54"/>
      <c r="FJP128" s="54"/>
      <c r="FJQ128" s="54"/>
      <c r="FJR128" s="54"/>
      <c r="FJS128" s="54"/>
      <c r="FJT128" s="54"/>
      <c r="FJU128" s="54"/>
      <c r="FJV128" s="54"/>
      <c r="FJW128" s="54"/>
      <c r="FJX128" s="54"/>
      <c r="FJY128" s="54"/>
      <c r="FJZ128" s="54"/>
      <c r="FKA128" s="54"/>
      <c r="FKB128" s="54"/>
      <c r="FKC128" s="54"/>
      <c r="FKD128" s="54"/>
      <c r="FKE128" s="54"/>
      <c r="FKF128" s="54"/>
      <c r="FKG128" s="54"/>
      <c r="FKH128" s="54"/>
      <c r="FKI128" s="54"/>
      <c r="FKJ128" s="54"/>
      <c r="FKK128" s="54"/>
      <c r="FKL128" s="54"/>
      <c r="FKM128" s="54"/>
      <c r="FKN128" s="54"/>
      <c r="FKO128" s="54"/>
      <c r="FKP128" s="54"/>
      <c r="FKQ128" s="54"/>
      <c r="FKR128" s="54"/>
      <c r="FKS128" s="54"/>
      <c r="FKT128" s="54"/>
      <c r="FKU128" s="54"/>
      <c r="FKV128" s="54"/>
      <c r="FKW128" s="54"/>
      <c r="FKX128" s="54"/>
      <c r="FKY128" s="54"/>
      <c r="FKZ128" s="54"/>
      <c r="FLA128" s="54"/>
      <c r="FLB128" s="54"/>
      <c r="FLC128" s="54"/>
      <c r="FLD128" s="54"/>
      <c r="FLE128" s="54"/>
      <c r="FLF128" s="54"/>
      <c r="FLG128" s="54"/>
      <c r="FLH128" s="54"/>
      <c r="FLI128" s="54"/>
      <c r="FLJ128" s="54"/>
      <c r="FLK128" s="54"/>
      <c r="FLL128" s="54"/>
      <c r="FLM128" s="54"/>
      <c r="FLN128" s="54"/>
      <c r="FLO128" s="54"/>
      <c r="FLP128" s="54"/>
      <c r="FLQ128" s="54"/>
      <c r="FLR128" s="54"/>
      <c r="FLS128" s="54"/>
      <c r="FLT128" s="54"/>
      <c r="FLU128" s="54"/>
      <c r="FLV128" s="54"/>
      <c r="FLW128" s="54"/>
      <c r="FLX128" s="54"/>
      <c r="FLY128" s="54"/>
      <c r="FLZ128" s="54"/>
      <c r="FMA128" s="54"/>
      <c r="FMB128" s="54"/>
      <c r="FMC128" s="54"/>
      <c r="FMD128" s="54"/>
      <c r="FME128" s="54"/>
      <c r="FMF128" s="54"/>
      <c r="FMG128" s="54"/>
      <c r="FMH128" s="54"/>
      <c r="FMI128" s="54"/>
      <c r="FMJ128" s="54"/>
      <c r="FMK128" s="54"/>
      <c r="FML128" s="54"/>
      <c r="FMM128" s="54"/>
      <c r="FMN128" s="54"/>
      <c r="FMO128" s="54"/>
      <c r="FMP128" s="54"/>
      <c r="FMQ128" s="54"/>
      <c r="FMR128" s="54"/>
      <c r="FMS128" s="54"/>
      <c r="FMT128" s="54"/>
      <c r="FMU128" s="54"/>
      <c r="FMV128" s="54"/>
      <c r="FMW128" s="54"/>
      <c r="FMX128" s="54"/>
      <c r="FMY128" s="54"/>
      <c r="FMZ128" s="54"/>
      <c r="FNA128" s="54"/>
      <c r="FNB128" s="54"/>
      <c r="FNC128" s="54"/>
      <c r="FND128" s="54"/>
      <c r="FNE128" s="54"/>
      <c r="FNF128" s="54"/>
      <c r="FNG128" s="54"/>
      <c r="FNH128" s="54"/>
      <c r="FNI128" s="54"/>
      <c r="FNJ128" s="54"/>
      <c r="FNK128" s="54"/>
      <c r="FNL128" s="54"/>
      <c r="FNM128" s="54"/>
      <c r="FNN128" s="54"/>
      <c r="FNO128" s="54"/>
      <c r="FNP128" s="54"/>
      <c r="FNQ128" s="54"/>
      <c r="FNR128" s="54"/>
      <c r="FNS128" s="54"/>
      <c r="FNT128" s="54"/>
      <c r="FNU128" s="54"/>
      <c r="FNV128" s="54"/>
      <c r="FNW128" s="54"/>
      <c r="FNX128" s="54"/>
      <c r="FNY128" s="54"/>
      <c r="FNZ128" s="54"/>
      <c r="FOA128" s="54"/>
      <c r="FOB128" s="54"/>
      <c r="FOC128" s="54"/>
      <c r="FOD128" s="54"/>
      <c r="FOE128" s="54"/>
      <c r="FOF128" s="54"/>
      <c r="FOG128" s="54"/>
      <c r="FOH128" s="54"/>
      <c r="FOI128" s="54"/>
      <c r="FOJ128" s="54"/>
      <c r="FOK128" s="54"/>
      <c r="FOL128" s="54"/>
      <c r="FOM128" s="54"/>
      <c r="FON128" s="54"/>
      <c r="FOO128" s="54"/>
      <c r="FOP128" s="54"/>
      <c r="FOQ128" s="54"/>
      <c r="FOR128" s="54"/>
      <c r="FOS128" s="54"/>
      <c r="FOT128" s="54"/>
      <c r="FOU128" s="54"/>
      <c r="FOV128" s="54"/>
      <c r="FOW128" s="54"/>
      <c r="FOX128" s="54"/>
      <c r="FOY128" s="54"/>
      <c r="FOZ128" s="54"/>
      <c r="FPA128" s="54"/>
      <c r="FPB128" s="54"/>
      <c r="FPC128" s="54"/>
      <c r="FPD128" s="54"/>
      <c r="FPE128" s="54"/>
      <c r="FPF128" s="54"/>
      <c r="FPG128" s="54"/>
      <c r="FPH128" s="54"/>
      <c r="FPI128" s="54"/>
      <c r="FPJ128" s="54"/>
      <c r="FPK128" s="54"/>
      <c r="FPL128" s="54"/>
      <c r="FPM128" s="54"/>
      <c r="FPN128" s="54"/>
      <c r="FPO128" s="54"/>
      <c r="FPP128" s="54"/>
      <c r="FPQ128" s="54"/>
      <c r="FPR128" s="54"/>
      <c r="FPS128" s="54"/>
      <c r="FPT128" s="54"/>
      <c r="FPU128" s="54"/>
      <c r="FPV128" s="54"/>
      <c r="FPW128" s="54"/>
      <c r="FPX128" s="54"/>
      <c r="FPY128" s="54"/>
      <c r="FPZ128" s="54"/>
      <c r="FQA128" s="54"/>
      <c r="FQB128" s="54"/>
      <c r="FQC128" s="54"/>
      <c r="FQD128" s="54"/>
      <c r="FQE128" s="54"/>
      <c r="FQF128" s="54"/>
      <c r="FQG128" s="54"/>
      <c r="FQH128" s="54"/>
      <c r="FQI128" s="54"/>
      <c r="FQJ128" s="54"/>
      <c r="FQK128" s="54"/>
      <c r="FQL128" s="54"/>
      <c r="FQM128" s="54"/>
      <c r="FQN128" s="54"/>
      <c r="FQO128" s="54"/>
      <c r="FQP128" s="54"/>
      <c r="FQQ128" s="54"/>
      <c r="FQR128" s="54"/>
      <c r="FQS128" s="54"/>
      <c r="FQT128" s="54"/>
      <c r="FQU128" s="54"/>
      <c r="FQV128" s="54"/>
      <c r="FQW128" s="54"/>
      <c r="FQX128" s="54"/>
      <c r="FQY128" s="54"/>
      <c r="FQZ128" s="54"/>
      <c r="FRA128" s="54"/>
      <c r="FRB128" s="54"/>
      <c r="FRC128" s="54"/>
      <c r="FRD128" s="54"/>
      <c r="FRE128" s="54"/>
      <c r="FRF128" s="54"/>
      <c r="FRG128" s="54"/>
      <c r="FRH128" s="54"/>
      <c r="FRI128" s="54"/>
      <c r="FRJ128" s="54"/>
      <c r="FRK128" s="54"/>
      <c r="FRL128" s="54"/>
      <c r="FRM128" s="54"/>
      <c r="FRN128" s="54"/>
      <c r="FRO128" s="54"/>
      <c r="FRP128" s="54"/>
      <c r="FRQ128" s="54"/>
      <c r="FRR128" s="54"/>
      <c r="FRS128" s="54"/>
      <c r="FRT128" s="54"/>
      <c r="FRU128" s="54"/>
      <c r="FRV128" s="54"/>
      <c r="FRW128" s="54"/>
      <c r="FRX128" s="54"/>
      <c r="FRY128" s="54"/>
      <c r="FRZ128" s="54"/>
      <c r="FSA128" s="54"/>
      <c r="FSB128" s="54"/>
      <c r="FSC128" s="54"/>
      <c r="FSD128" s="54"/>
      <c r="FSE128" s="54"/>
      <c r="FSF128" s="54"/>
      <c r="FSG128" s="54"/>
      <c r="FSH128" s="54"/>
      <c r="FSI128" s="54"/>
      <c r="FSJ128" s="54"/>
      <c r="FSK128" s="54"/>
      <c r="FSL128" s="54"/>
      <c r="FSM128" s="54"/>
      <c r="FSN128" s="54"/>
      <c r="FSO128" s="54"/>
      <c r="FSP128" s="54"/>
      <c r="FSQ128" s="54"/>
      <c r="FSR128" s="54"/>
      <c r="FSS128" s="54"/>
      <c r="FST128" s="54"/>
      <c r="FSU128" s="54"/>
      <c r="FSV128" s="54"/>
      <c r="FSW128" s="54"/>
      <c r="FSX128" s="54"/>
      <c r="FSY128" s="54"/>
      <c r="FSZ128" s="54"/>
      <c r="FTA128" s="54"/>
      <c r="FTB128" s="54"/>
      <c r="FTC128" s="54"/>
      <c r="FTD128" s="54"/>
      <c r="FTE128" s="54"/>
      <c r="FTF128" s="54"/>
      <c r="FTG128" s="54"/>
      <c r="FTH128" s="54"/>
      <c r="FTI128" s="54"/>
      <c r="FTJ128" s="54"/>
      <c r="FTK128" s="54"/>
      <c r="FTL128" s="54"/>
      <c r="FTM128" s="54"/>
      <c r="FTN128" s="54"/>
      <c r="FTO128" s="54"/>
      <c r="FTP128" s="54"/>
      <c r="FTQ128" s="54"/>
      <c r="FTR128" s="54"/>
      <c r="FTS128" s="54"/>
      <c r="FTT128" s="54"/>
      <c r="FTU128" s="54"/>
      <c r="FTV128" s="54"/>
      <c r="FTW128" s="54"/>
      <c r="FTX128" s="54"/>
      <c r="FTY128" s="54"/>
      <c r="FTZ128" s="54"/>
      <c r="FUA128" s="54"/>
      <c r="FUB128" s="54"/>
      <c r="FUC128" s="54"/>
      <c r="FUD128" s="54"/>
      <c r="FUE128" s="54"/>
      <c r="FUF128" s="54"/>
      <c r="FUG128" s="54"/>
      <c r="FUH128" s="54"/>
      <c r="FUI128" s="54"/>
      <c r="FUJ128" s="54"/>
      <c r="FUK128" s="54"/>
      <c r="FUL128" s="54"/>
      <c r="FUM128" s="54"/>
      <c r="FUN128" s="54"/>
      <c r="FUO128" s="54"/>
      <c r="FUP128" s="54"/>
      <c r="FUQ128" s="54"/>
      <c r="FUR128" s="54"/>
      <c r="FUS128" s="54"/>
      <c r="FUT128" s="54"/>
      <c r="FUU128" s="54"/>
      <c r="FUV128" s="54"/>
      <c r="FUW128" s="54"/>
      <c r="FUX128" s="54"/>
      <c r="FUY128" s="54"/>
      <c r="FUZ128" s="54"/>
      <c r="FVA128" s="54"/>
      <c r="FVB128" s="54"/>
      <c r="FVC128" s="54"/>
      <c r="FVD128" s="54"/>
      <c r="FVE128" s="54"/>
      <c r="FVF128" s="54"/>
      <c r="FVG128" s="54"/>
      <c r="FVH128" s="54"/>
      <c r="FVI128" s="54"/>
      <c r="FVJ128" s="54"/>
      <c r="FVK128" s="54"/>
      <c r="FVL128" s="54"/>
      <c r="FVM128" s="54"/>
      <c r="FVN128" s="54"/>
      <c r="FVO128" s="54"/>
      <c r="FVP128" s="54"/>
      <c r="FVQ128" s="54"/>
      <c r="FVR128" s="54"/>
      <c r="FVS128" s="54"/>
      <c r="FVT128" s="54"/>
      <c r="FVU128" s="54"/>
      <c r="FVV128" s="54"/>
      <c r="FVW128" s="54"/>
      <c r="FVX128" s="54"/>
      <c r="FVY128" s="54"/>
      <c r="FVZ128" s="54"/>
      <c r="FWA128" s="54"/>
      <c r="FWB128" s="54"/>
      <c r="FWC128" s="54"/>
      <c r="FWD128" s="54"/>
      <c r="FWE128" s="54"/>
      <c r="FWF128" s="54"/>
      <c r="FWG128" s="54"/>
      <c r="FWH128" s="54"/>
      <c r="FWI128" s="54"/>
      <c r="FWJ128" s="54"/>
      <c r="FWK128" s="54"/>
      <c r="FWL128" s="54"/>
      <c r="FWM128" s="54"/>
      <c r="FWN128" s="54"/>
      <c r="FWO128" s="54"/>
      <c r="FWP128" s="54"/>
      <c r="FWQ128" s="54"/>
      <c r="FWR128" s="54"/>
      <c r="FWS128" s="54"/>
      <c r="FWT128" s="54"/>
      <c r="FWU128" s="54"/>
      <c r="FWV128" s="54"/>
      <c r="FWW128" s="54"/>
      <c r="FWX128" s="54"/>
      <c r="FWY128" s="54"/>
      <c r="FWZ128" s="54"/>
      <c r="FXA128" s="54"/>
      <c r="FXB128" s="54"/>
      <c r="FXC128" s="54"/>
      <c r="FXD128" s="54"/>
      <c r="FXE128" s="54"/>
      <c r="FXF128" s="54"/>
      <c r="FXG128" s="54"/>
      <c r="FXH128" s="54"/>
      <c r="FXI128" s="54"/>
      <c r="FXJ128" s="54"/>
      <c r="FXK128" s="54"/>
      <c r="FXL128" s="54"/>
      <c r="FXM128" s="54"/>
      <c r="FXN128" s="54"/>
      <c r="FXO128" s="54"/>
      <c r="FXP128" s="54"/>
      <c r="FXQ128" s="54"/>
      <c r="FXR128" s="54"/>
      <c r="FXS128" s="54"/>
      <c r="FXT128" s="54"/>
      <c r="FXU128" s="54"/>
      <c r="FXV128" s="54"/>
      <c r="FXW128" s="54"/>
      <c r="FXX128" s="54"/>
      <c r="FXY128" s="54"/>
      <c r="FXZ128" s="54"/>
      <c r="FYA128" s="54"/>
      <c r="FYB128" s="54"/>
      <c r="FYC128" s="54"/>
      <c r="FYD128" s="54"/>
      <c r="FYE128" s="54"/>
      <c r="FYF128" s="54"/>
      <c r="FYG128" s="54"/>
      <c r="FYH128" s="54"/>
      <c r="FYI128" s="54"/>
      <c r="FYJ128" s="54"/>
      <c r="FYK128" s="54"/>
      <c r="FYL128" s="54"/>
      <c r="FYM128" s="54"/>
      <c r="FYN128" s="54"/>
      <c r="FYO128" s="54"/>
      <c r="FYP128" s="54"/>
      <c r="FYQ128" s="54"/>
      <c r="FYR128" s="54"/>
      <c r="FYS128" s="54"/>
      <c r="FYT128" s="54"/>
      <c r="FYU128" s="54"/>
      <c r="FYV128" s="54"/>
      <c r="FYW128" s="54"/>
      <c r="FYX128" s="54"/>
      <c r="FYY128" s="54"/>
      <c r="FYZ128" s="54"/>
      <c r="FZA128" s="54"/>
      <c r="FZB128" s="54"/>
      <c r="FZC128" s="54"/>
      <c r="FZD128" s="54"/>
      <c r="FZE128" s="54"/>
      <c r="FZF128" s="54"/>
      <c r="FZG128" s="54"/>
      <c r="FZH128" s="54"/>
      <c r="FZI128" s="54"/>
      <c r="FZJ128" s="54"/>
      <c r="FZK128" s="54"/>
      <c r="FZL128" s="54"/>
      <c r="FZM128" s="54"/>
      <c r="FZN128" s="54"/>
      <c r="FZO128" s="54"/>
      <c r="FZP128" s="54"/>
      <c r="FZQ128" s="54"/>
      <c r="FZR128" s="54"/>
      <c r="FZS128" s="54"/>
      <c r="FZT128" s="54"/>
      <c r="FZU128" s="54"/>
      <c r="FZV128" s="54"/>
      <c r="FZW128" s="54"/>
      <c r="FZX128" s="54"/>
      <c r="FZY128" s="54"/>
      <c r="FZZ128" s="54"/>
      <c r="GAA128" s="54"/>
      <c r="GAB128" s="54"/>
      <c r="GAC128" s="54"/>
      <c r="GAD128" s="54"/>
      <c r="GAE128" s="54"/>
      <c r="GAF128" s="54"/>
      <c r="GAG128" s="54"/>
      <c r="GAH128" s="54"/>
      <c r="GAI128" s="54"/>
      <c r="GAJ128" s="54"/>
      <c r="GAK128" s="54"/>
      <c r="GAL128" s="54"/>
      <c r="GAM128" s="54"/>
      <c r="GAN128" s="54"/>
      <c r="GAO128" s="54"/>
      <c r="GAP128" s="54"/>
      <c r="GAQ128" s="54"/>
      <c r="GAR128" s="54"/>
      <c r="GAS128" s="54"/>
      <c r="GAT128" s="54"/>
      <c r="GAU128" s="54"/>
      <c r="GAV128" s="54"/>
      <c r="GAW128" s="54"/>
      <c r="GAX128" s="54"/>
      <c r="GAY128" s="54"/>
      <c r="GAZ128" s="54"/>
      <c r="GBA128" s="54"/>
      <c r="GBB128" s="54"/>
      <c r="GBC128" s="54"/>
      <c r="GBD128" s="54"/>
      <c r="GBE128" s="54"/>
      <c r="GBF128" s="54"/>
      <c r="GBG128" s="54"/>
      <c r="GBH128" s="54"/>
      <c r="GBI128" s="54"/>
      <c r="GBJ128" s="54"/>
      <c r="GBK128" s="54"/>
      <c r="GBL128" s="54"/>
      <c r="GBM128" s="54"/>
      <c r="GBN128" s="54"/>
      <c r="GBO128" s="54"/>
      <c r="GBP128" s="54"/>
      <c r="GBQ128" s="54"/>
      <c r="GBR128" s="54"/>
      <c r="GBS128" s="54"/>
      <c r="GBT128" s="54"/>
      <c r="GBU128" s="54"/>
      <c r="GBV128" s="54"/>
      <c r="GBW128" s="54"/>
      <c r="GBX128" s="54"/>
      <c r="GBY128" s="54"/>
      <c r="GBZ128" s="54"/>
      <c r="GCA128" s="54"/>
      <c r="GCB128" s="54"/>
      <c r="GCC128" s="54"/>
      <c r="GCD128" s="54"/>
      <c r="GCE128" s="54"/>
      <c r="GCF128" s="54"/>
      <c r="GCG128" s="54"/>
      <c r="GCH128" s="54"/>
      <c r="GCI128" s="54"/>
      <c r="GCJ128" s="54"/>
      <c r="GCK128" s="54"/>
      <c r="GCL128" s="54"/>
      <c r="GCM128" s="54"/>
      <c r="GCN128" s="54"/>
      <c r="GCO128" s="54"/>
      <c r="GCP128" s="54"/>
      <c r="GCQ128" s="54"/>
      <c r="GCR128" s="54"/>
      <c r="GCS128" s="54"/>
      <c r="GCT128" s="54"/>
      <c r="GCU128" s="54"/>
      <c r="GCV128" s="54"/>
      <c r="GCW128" s="54"/>
      <c r="GCX128" s="54"/>
      <c r="GCY128" s="54"/>
      <c r="GCZ128" s="54"/>
      <c r="GDA128" s="54"/>
      <c r="GDB128" s="54"/>
      <c r="GDC128" s="54"/>
      <c r="GDD128" s="54"/>
      <c r="GDE128" s="54"/>
      <c r="GDF128" s="54"/>
      <c r="GDG128" s="54"/>
      <c r="GDH128" s="54"/>
      <c r="GDI128" s="54"/>
      <c r="GDJ128" s="54"/>
      <c r="GDK128" s="54"/>
      <c r="GDL128" s="54"/>
      <c r="GDM128" s="54"/>
      <c r="GDN128" s="54"/>
      <c r="GDO128" s="54"/>
      <c r="GDP128" s="54"/>
      <c r="GDQ128" s="54"/>
      <c r="GDR128" s="54"/>
      <c r="GDS128" s="54"/>
      <c r="GDT128" s="54"/>
      <c r="GDU128" s="54"/>
      <c r="GDV128" s="54"/>
      <c r="GDW128" s="54"/>
      <c r="GDX128" s="54"/>
      <c r="GDY128" s="54"/>
      <c r="GDZ128" s="54"/>
      <c r="GEA128" s="54"/>
      <c r="GEB128" s="54"/>
      <c r="GEC128" s="54"/>
      <c r="GED128" s="54"/>
      <c r="GEE128" s="54"/>
      <c r="GEF128" s="54"/>
      <c r="GEG128" s="54"/>
      <c r="GEH128" s="54"/>
      <c r="GEI128" s="54"/>
      <c r="GEJ128" s="54"/>
      <c r="GEK128" s="54"/>
      <c r="GEL128" s="54"/>
      <c r="GEM128" s="54"/>
      <c r="GEN128" s="54"/>
      <c r="GEO128" s="54"/>
      <c r="GEP128" s="54"/>
      <c r="GEQ128" s="54"/>
      <c r="GER128" s="54"/>
      <c r="GES128" s="54"/>
      <c r="GET128" s="54"/>
      <c r="GEU128" s="54"/>
      <c r="GEV128" s="54"/>
      <c r="GEW128" s="54"/>
      <c r="GEX128" s="54"/>
      <c r="GEY128" s="54"/>
      <c r="GEZ128" s="54"/>
      <c r="GFA128" s="54"/>
      <c r="GFB128" s="54"/>
      <c r="GFC128" s="54"/>
      <c r="GFD128" s="54"/>
      <c r="GFE128" s="54"/>
      <c r="GFF128" s="54"/>
      <c r="GFG128" s="54"/>
      <c r="GFH128" s="54"/>
      <c r="GFI128" s="54"/>
      <c r="GFJ128" s="54"/>
      <c r="GFK128" s="54"/>
      <c r="GFL128" s="54"/>
      <c r="GFM128" s="54"/>
      <c r="GFN128" s="54"/>
      <c r="GFO128" s="54"/>
      <c r="GFP128" s="54"/>
      <c r="GFQ128" s="54"/>
      <c r="GFR128" s="54"/>
      <c r="GFS128" s="54"/>
      <c r="GFT128" s="54"/>
      <c r="GFU128" s="54"/>
      <c r="GFV128" s="54"/>
      <c r="GFW128" s="54"/>
      <c r="GFX128" s="54"/>
      <c r="GFY128" s="54"/>
      <c r="GFZ128" s="54"/>
      <c r="GGA128" s="54"/>
      <c r="GGB128" s="54"/>
      <c r="GGC128" s="54"/>
      <c r="GGD128" s="54"/>
      <c r="GGE128" s="54"/>
      <c r="GGF128" s="54"/>
      <c r="GGG128" s="54"/>
      <c r="GGH128" s="54"/>
      <c r="GGI128" s="54"/>
      <c r="GGJ128" s="54"/>
      <c r="GGK128" s="54"/>
      <c r="GGL128" s="54"/>
      <c r="GGM128" s="54"/>
      <c r="GGN128" s="54"/>
      <c r="GGO128" s="54"/>
      <c r="GGP128" s="54"/>
      <c r="GGQ128" s="54"/>
      <c r="GGR128" s="54"/>
      <c r="GGS128" s="54"/>
      <c r="GGT128" s="54"/>
      <c r="GGU128" s="54"/>
      <c r="GGV128" s="54"/>
      <c r="GGW128" s="54"/>
      <c r="GGX128" s="54"/>
      <c r="GGY128" s="54"/>
      <c r="GGZ128" s="54"/>
      <c r="GHA128" s="54"/>
      <c r="GHB128" s="54"/>
      <c r="GHC128" s="54"/>
      <c r="GHD128" s="54"/>
      <c r="GHE128" s="54"/>
      <c r="GHF128" s="54"/>
      <c r="GHG128" s="54"/>
      <c r="GHH128" s="54"/>
      <c r="GHI128" s="54"/>
      <c r="GHJ128" s="54"/>
      <c r="GHK128" s="54"/>
      <c r="GHL128" s="54"/>
      <c r="GHM128" s="54"/>
      <c r="GHN128" s="54"/>
      <c r="GHO128" s="54"/>
      <c r="GHP128" s="54"/>
      <c r="GHQ128" s="54"/>
      <c r="GHR128" s="54"/>
      <c r="GHS128" s="54"/>
      <c r="GHT128" s="54"/>
      <c r="GHU128" s="54"/>
      <c r="GHV128" s="54"/>
      <c r="GHW128" s="54"/>
      <c r="GHX128" s="54"/>
      <c r="GHY128" s="54"/>
      <c r="GHZ128" s="54"/>
      <c r="GIA128" s="54"/>
      <c r="GIB128" s="54"/>
      <c r="GIC128" s="54"/>
      <c r="GID128" s="54"/>
      <c r="GIE128" s="54"/>
      <c r="GIF128" s="54"/>
      <c r="GIG128" s="54"/>
      <c r="GIH128" s="54"/>
      <c r="GII128" s="54"/>
      <c r="GIJ128" s="54"/>
      <c r="GIK128" s="54"/>
      <c r="GIL128" s="54"/>
      <c r="GIM128" s="54"/>
      <c r="GIN128" s="54"/>
      <c r="GIO128" s="54"/>
      <c r="GIP128" s="54"/>
      <c r="GIQ128" s="54"/>
      <c r="GIR128" s="54"/>
      <c r="GIS128" s="54"/>
      <c r="GIT128" s="54"/>
      <c r="GIU128" s="54"/>
      <c r="GIV128" s="54"/>
      <c r="GIW128" s="54"/>
      <c r="GIX128" s="54"/>
      <c r="GIY128" s="54"/>
      <c r="GIZ128" s="54"/>
      <c r="GJA128" s="54"/>
      <c r="GJB128" s="54"/>
      <c r="GJC128" s="54"/>
      <c r="GJD128" s="54"/>
      <c r="GJE128" s="54"/>
      <c r="GJF128" s="54"/>
      <c r="GJG128" s="54"/>
      <c r="GJH128" s="54"/>
      <c r="GJI128" s="54"/>
      <c r="GJJ128" s="54"/>
      <c r="GJK128" s="54"/>
      <c r="GJL128" s="54"/>
      <c r="GJM128" s="54"/>
      <c r="GJN128" s="54"/>
      <c r="GJO128" s="54"/>
      <c r="GJP128" s="54"/>
      <c r="GJQ128" s="54"/>
      <c r="GJR128" s="54"/>
      <c r="GJS128" s="54"/>
      <c r="GJT128" s="54"/>
      <c r="GJU128" s="54"/>
      <c r="GJV128" s="54"/>
      <c r="GJW128" s="54"/>
      <c r="GJX128" s="54"/>
      <c r="GJY128" s="54"/>
      <c r="GJZ128" s="54"/>
      <c r="GKA128" s="54"/>
      <c r="GKB128" s="54"/>
      <c r="GKC128" s="54"/>
      <c r="GKD128" s="54"/>
      <c r="GKE128" s="54"/>
      <c r="GKF128" s="54"/>
      <c r="GKG128" s="54"/>
      <c r="GKH128" s="54"/>
      <c r="GKI128" s="54"/>
      <c r="GKJ128" s="54"/>
      <c r="GKK128" s="54"/>
      <c r="GKL128" s="54"/>
      <c r="GKM128" s="54"/>
      <c r="GKN128" s="54"/>
      <c r="GKO128" s="54"/>
      <c r="GKP128" s="54"/>
      <c r="GKQ128" s="54"/>
      <c r="GKR128" s="54"/>
      <c r="GKS128" s="54"/>
      <c r="GKT128" s="54"/>
      <c r="GKU128" s="54"/>
      <c r="GKV128" s="54"/>
      <c r="GKW128" s="54"/>
      <c r="GKX128" s="54"/>
      <c r="GKY128" s="54"/>
      <c r="GKZ128" s="54"/>
      <c r="GLA128" s="54"/>
      <c r="GLB128" s="54"/>
      <c r="GLC128" s="54"/>
      <c r="GLD128" s="54"/>
      <c r="GLE128" s="54"/>
      <c r="GLF128" s="54"/>
      <c r="GLG128" s="54"/>
      <c r="GLH128" s="54"/>
      <c r="GLI128" s="54"/>
      <c r="GLJ128" s="54"/>
      <c r="GLK128" s="54"/>
      <c r="GLL128" s="54"/>
      <c r="GLM128" s="54"/>
      <c r="GLN128" s="54"/>
      <c r="GLO128" s="54"/>
      <c r="GLP128" s="54"/>
      <c r="GLQ128" s="54"/>
      <c r="GLR128" s="54"/>
      <c r="GLS128" s="54"/>
      <c r="GLT128" s="54"/>
      <c r="GLU128" s="54"/>
      <c r="GLV128" s="54"/>
      <c r="GLW128" s="54"/>
      <c r="GLX128" s="54"/>
      <c r="GLY128" s="54"/>
      <c r="GLZ128" s="54"/>
      <c r="GMA128" s="54"/>
      <c r="GMB128" s="54"/>
      <c r="GMC128" s="54"/>
      <c r="GMD128" s="54"/>
      <c r="GME128" s="54"/>
      <c r="GMF128" s="54"/>
      <c r="GMG128" s="54"/>
      <c r="GMH128" s="54"/>
      <c r="GMI128" s="54"/>
      <c r="GMJ128" s="54"/>
      <c r="GMK128" s="54"/>
      <c r="GML128" s="54"/>
      <c r="GMM128" s="54"/>
      <c r="GMN128" s="54"/>
      <c r="GMO128" s="54"/>
      <c r="GMP128" s="54"/>
      <c r="GMQ128" s="54"/>
      <c r="GMR128" s="54"/>
      <c r="GMS128" s="54"/>
      <c r="GMT128" s="54"/>
      <c r="GMU128" s="54"/>
      <c r="GMV128" s="54"/>
      <c r="GMW128" s="54"/>
      <c r="GMX128" s="54"/>
      <c r="GMY128" s="54"/>
      <c r="GMZ128" s="54"/>
      <c r="GNA128" s="54"/>
      <c r="GNB128" s="54"/>
      <c r="GNC128" s="54"/>
      <c r="GND128" s="54"/>
      <c r="GNE128" s="54"/>
      <c r="GNF128" s="54"/>
      <c r="GNG128" s="54"/>
      <c r="GNH128" s="54"/>
      <c r="GNI128" s="54"/>
      <c r="GNJ128" s="54"/>
      <c r="GNK128" s="54"/>
      <c r="GNL128" s="54"/>
      <c r="GNM128" s="54"/>
      <c r="GNN128" s="54"/>
      <c r="GNO128" s="54"/>
      <c r="GNP128" s="54"/>
      <c r="GNQ128" s="54"/>
      <c r="GNR128" s="54"/>
      <c r="GNS128" s="54"/>
      <c r="GNT128" s="54"/>
      <c r="GNU128" s="54"/>
      <c r="GNV128" s="54"/>
      <c r="GNW128" s="54"/>
      <c r="GNX128" s="54"/>
      <c r="GNY128" s="54"/>
      <c r="GNZ128" s="54"/>
      <c r="GOA128" s="54"/>
      <c r="GOB128" s="54"/>
      <c r="GOC128" s="54"/>
      <c r="GOD128" s="54"/>
      <c r="GOE128" s="54"/>
      <c r="GOF128" s="54"/>
      <c r="GOG128" s="54"/>
      <c r="GOH128" s="54"/>
      <c r="GOI128" s="54"/>
      <c r="GOJ128" s="54"/>
      <c r="GOK128" s="54"/>
      <c r="GOL128" s="54"/>
      <c r="GOM128" s="54"/>
      <c r="GON128" s="54"/>
      <c r="GOO128" s="54"/>
      <c r="GOP128" s="54"/>
      <c r="GOQ128" s="54"/>
      <c r="GOR128" s="54"/>
      <c r="GOS128" s="54"/>
      <c r="GOT128" s="54"/>
      <c r="GOU128" s="54"/>
      <c r="GOV128" s="54"/>
      <c r="GOW128" s="54"/>
      <c r="GOX128" s="54"/>
      <c r="GOY128" s="54"/>
      <c r="GOZ128" s="54"/>
      <c r="GPA128" s="54"/>
      <c r="GPB128" s="54"/>
      <c r="GPC128" s="54"/>
      <c r="GPD128" s="54"/>
      <c r="GPE128" s="54"/>
      <c r="GPF128" s="54"/>
      <c r="GPG128" s="54"/>
      <c r="GPH128" s="54"/>
      <c r="GPI128" s="54"/>
      <c r="GPJ128" s="54"/>
      <c r="GPK128" s="54"/>
      <c r="GPL128" s="54"/>
      <c r="GPM128" s="54"/>
      <c r="GPN128" s="54"/>
      <c r="GPO128" s="54"/>
      <c r="GPP128" s="54"/>
      <c r="GPQ128" s="54"/>
      <c r="GPR128" s="54"/>
      <c r="GPS128" s="54"/>
      <c r="GPT128" s="54"/>
      <c r="GPU128" s="54"/>
      <c r="GPV128" s="54"/>
      <c r="GPW128" s="54"/>
      <c r="GPX128" s="54"/>
      <c r="GPY128" s="54"/>
      <c r="GPZ128" s="54"/>
      <c r="GQA128" s="54"/>
      <c r="GQB128" s="54"/>
      <c r="GQC128" s="54"/>
      <c r="GQD128" s="54"/>
      <c r="GQE128" s="54"/>
      <c r="GQF128" s="54"/>
      <c r="GQG128" s="54"/>
      <c r="GQH128" s="54"/>
      <c r="GQI128" s="54"/>
      <c r="GQJ128" s="54"/>
      <c r="GQK128" s="54"/>
      <c r="GQL128" s="54"/>
      <c r="GQM128" s="54"/>
      <c r="GQN128" s="54"/>
      <c r="GQO128" s="54"/>
      <c r="GQP128" s="54"/>
      <c r="GQQ128" s="54"/>
      <c r="GQR128" s="54"/>
      <c r="GQS128" s="54"/>
      <c r="GQT128" s="54"/>
      <c r="GQU128" s="54"/>
      <c r="GQV128" s="54"/>
      <c r="GQW128" s="54"/>
      <c r="GQX128" s="54"/>
      <c r="GQY128" s="54"/>
      <c r="GQZ128" s="54"/>
      <c r="GRA128" s="54"/>
      <c r="GRB128" s="54"/>
      <c r="GRC128" s="54"/>
      <c r="GRD128" s="54"/>
      <c r="GRE128" s="54"/>
      <c r="GRF128" s="54"/>
      <c r="GRG128" s="54"/>
      <c r="GRH128" s="54"/>
      <c r="GRI128" s="54"/>
      <c r="GRJ128" s="54"/>
      <c r="GRK128" s="54"/>
      <c r="GRL128" s="54"/>
      <c r="GRM128" s="54"/>
      <c r="GRN128" s="54"/>
      <c r="GRO128" s="54"/>
      <c r="GRP128" s="54"/>
      <c r="GRQ128" s="54"/>
      <c r="GRR128" s="54"/>
      <c r="GRS128" s="54"/>
      <c r="GRT128" s="54"/>
      <c r="GRU128" s="54"/>
      <c r="GRV128" s="54"/>
      <c r="GRW128" s="54"/>
      <c r="GRX128" s="54"/>
      <c r="GRY128" s="54"/>
      <c r="GRZ128" s="54"/>
      <c r="GSA128" s="54"/>
      <c r="GSB128" s="54"/>
      <c r="GSC128" s="54"/>
      <c r="GSD128" s="54"/>
      <c r="GSE128" s="54"/>
      <c r="GSF128" s="54"/>
      <c r="GSG128" s="54"/>
      <c r="GSH128" s="54"/>
      <c r="GSI128" s="54"/>
      <c r="GSJ128" s="54"/>
      <c r="GSK128" s="54"/>
      <c r="GSL128" s="54"/>
      <c r="GSM128" s="54"/>
      <c r="GSN128" s="54"/>
      <c r="GSO128" s="54"/>
      <c r="GSP128" s="54"/>
      <c r="GSQ128" s="54"/>
      <c r="GSR128" s="54"/>
      <c r="GSS128" s="54"/>
      <c r="GST128" s="54"/>
      <c r="GSU128" s="54"/>
      <c r="GSV128" s="54"/>
      <c r="GSW128" s="54"/>
      <c r="GSX128" s="54"/>
      <c r="GSY128" s="54"/>
      <c r="GSZ128" s="54"/>
      <c r="GTA128" s="54"/>
      <c r="GTB128" s="54"/>
      <c r="GTC128" s="54"/>
      <c r="GTD128" s="54"/>
      <c r="GTE128" s="54"/>
      <c r="GTF128" s="54"/>
      <c r="GTG128" s="54"/>
      <c r="GTH128" s="54"/>
      <c r="GTI128" s="54"/>
      <c r="GTJ128" s="54"/>
      <c r="GTK128" s="54"/>
      <c r="GTL128" s="54"/>
      <c r="GTM128" s="54"/>
      <c r="GTN128" s="54"/>
      <c r="GTO128" s="54"/>
      <c r="GTP128" s="54"/>
      <c r="GTQ128" s="54"/>
      <c r="GTR128" s="54"/>
      <c r="GTS128" s="54"/>
      <c r="GTT128" s="54"/>
      <c r="GTU128" s="54"/>
      <c r="GTV128" s="54"/>
      <c r="GTW128" s="54"/>
      <c r="GTX128" s="54"/>
      <c r="GTY128" s="54"/>
      <c r="GTZ128" s="54"/>
      <c r="GUA128" s="54"/>
      <c r="GUB128" s="54"/>
      <c r="GUC128" s="54"/>
      <c r="GUD128" s="54"/>
      <c r="GUE128" s="54"/>
      <c r="GUF128" s="54"/>
      <c r="GUG128" s="54"/>
      <c r="GUH128" s="54"/>
      <c r="GUI128" s="54"/>
      <c r="GUJ128" s="54"/>
      <c r="GUK128" s="54"/>
      <c r="GUL128" s="54"/>
      <c r="GUM128" s="54"/>
      <c r="GUN128" s="54"/>
      <c r="GUO128" s="54"/>
      <c r="GUP128" s="54"/>
      <c r="GUQ128" s="54"/>
      <c r="GUR128" s="54"/>
      <c r="GUS128" s="54"/>
      <c r="GUT128" s="54"/>
      <c r="GUU128" s="54"/>
      <c r="GUV128" s="54"/>
      <c r="GUW128" s="54"/>
      <c r="GUX128" s="54"/>
      <c r="GUY128" s="54"/>
      <c r="GUZ128" s="54"/>
      <c r="GVA128" s="54"/>
      <c r="GVB128" s="54"/>
      <c r="GVC128" s="54"/>
      <c r="GVD128" s="54"/>
      <c r="GVE128" s="54"/>
      <c r="GVF128" s="54"/>
      <c r="GVG128" s="54"/>
      <c r="GVH128" s="54"/>
      <c r="GVI128" s="54"/>
      <c r="GVJ128" s="54"/>
      <c r="GVK128" s="54"/>
      <c r="GVL128" s="54"/>
      <c r="GVM128" s="54"/>
      <c r="GVN128" s="54"/>
      <c r="GVO128" s="54"/>
      <c r="GVP128" s="54"/>
      <c r="GVQ128" s="54"/>
      <c r="GVR128" s="54"/>
      <c r="GVS128" s="54"/>
      <c r="GVT128" s="54"/>
      <c r="GVU128" s="54"/>
      <c r="GVV128" s="54"/>
      <c r="GVW128" s="54"/>
      <c r="GVX128" s="54"/>
      <c r="GVY128" s="54"/>
      <c r="GVZ128" s="54"/>
      <c r="GWA128" s="54"/>
      <c r="GWB128" s="54"/>
      <c r="GWC128" s="54"/>
      <c r="GWD128" s="54"/>
      <c r="GWE128" s="54"/>
      <c r="GWF128" s="54"/>
      <c r="GWG128" s="54"/>
      <c r="GWH128" s="54"/>
      <c r="GWI128" s="54"/>
      <c r="GWJ128" s="54"/>
      <c r="GWK128" s="54"/>
      <c r="GWL128" s="54"/>
      <c r="GWM128" s="54"/>
      <c r="GWN128" s="54"/>
      <c r="GWO128" s="54"/>
      <c r="GWP128" s="54"/>
      <c r="GWQ128" s="54"/>
      <c r="GWR128" s="54"/>
      <c r="GWS128" s="54"/>
      <c r="GWT128" s="54"/>
      <c r="GWU128" s="54"/>
      <c r="GWV128" s="54"/>
      <c r="GWW128" s="54"/>
      <c r="GWX128" s="54"/>
      <c r="GWY128" s="54"/>
      <c r="GWZ128" s="54"/>
      <c r="GXA128" s="54"/>
      <c r="GXB128" s="54"/>
      <c r="GXC128" s="54"/>
      <c r="GXD128" s="54"/>
      <c r="GXE128" s="54"/>
      <c r="GXF128" s="54"/>
      <c r="GXG128" s="54"/>
      <c r="GXH128" s="54"/>
      <c r="GXI128" s="54"/>
      <c r="GXJ128" s="54"/>
      <c r="GXK128" s="54"/>
      <c r="GXL128" s="54"/>
      <c r="GXM128" s="54"/>
      <c r="GXN128" s="54"/>
      <c r="GXO128" s="54"/>
      <c r="GXP128" s="54"/>
      <c r="GXQ128" s="54"/>
      <c r="GXR128" s="54"/>
      <c r="GXS128" s="54"/>
      <c r="GXT128" s="54"/>
      <c r="GXU128" s="54"/>
      <c r="GXV128" s="54"/>
      <c r="GXW128" s="54"/>
      <c r="GXX128" s="54"/>
      <c r="GXY128" s="54"/>
      <c r="GXZ128" s="54"/>
      <c r="GYA128" s="54"/>
      <c r="GYB128" s="54"/>
      <c r="GYC128" s="54"/>
      <c r="GYD128" s="54"/>
      <c r="GYE128" s="54"/>
      <c r="GYF128" s="54"/>
      <c r="GYG128" s="54"/>
      <c r="GYH128" s="54"/>
      <c r="GYI128" s="54"/>
      <c r="GYJ128" s="54"/>
      <c r="GYK128" s="54"/>
      <c r="GYL128" s="54"/>
      <c r="GYM128" s="54"/>
      <c r="GYN128" s="54"/>
      <c r="GYO128" s="54"/>
      <c r="GYP128" s="54"/>
      <c r="GYQ128" s="54"/>
      <c r="GYR128" s="54"/>
      <c r="GYS128" s="54"/>
      <c r="GYT128" s="54"/>
      <c r="GYU128" s="54"/>
      <c r="GYV128" s="54"/>
      <c r="GYW128" s="54"/>
      <c r="GYX128" s="54"/>
      <c r="GYY128" s="54"/>
      <c r="GYZ128" s="54"/>
      <c r="GZA128" s="54"/>
      <c r="GZB128" s="54"/>
      <c r="GZC128" s="54"/>
      <c r="GZD128" s="54"/>
      <c r="GZE128" s="54"/>
      <c r="GZF128" s="54"/>
      <c r="GZG128" s="54"/>
      <c r="GZH128" s="54"/>
      <c r="GZI128" s="54"/>
      <c r="GZJ128" s="54"/>
      <c r="GZK128" s="54"/>
      <c r="GZL128" s="54"/>
      <c r="GZM128" s="54"/>
      <c r="GZN128" s="54"/>
      <c r="GZO128" s="54"/>
      <c r="GZP128" s="54"/>
      <c r="GZQ128" s="54"/>
      <c r="GZR128" s="54"/>
      <c r="GZS128" s="54"/>
      <c r="GZT128" s="54"/>
      <c r="GZU128" s="54"/>
      <c r="GZV128" s="54"/>
      <c r="GZW128" s="54"/>
      <c r="GZX128" s="54"/>
      <c r="GZY128" s="54"/>
      <c r="GZZ128" s="54"/>
      <c r="HAA128" s="54"/>
      <c r="HAB128" s="54"/>
      <c r="HAC128" s="54"/>
      <c r="HAD128" s="54"/>
      <c r="HAE128" s="54"/>
      <c r="HAF128" s="54"/>
      <c r="HAG128" s="54"/>
      <c r="HAH128" s="54"/>
      <c r="HAI128" s="54"/>
      <c r="HAJ128" s="54"/>
      <c r="HAK128" s="54"/>
      <c r="HAL128" s="54"/>
      <c r="HAM128" s="54"/>
      <c r="HAN128" s="54"/>
      <c r="HAO128" s="54"/>
      <c r="HAP128" s="54"/>
      <c r="HAQ128" s="54"/>
      <c r="HAR128" s="54"/>
      <c r="HAS128" s="54"/>
      <c r="HAT128" s="54"/>
      <c r="HAU128" s="54"/>
      <c r="HAV128" s="54"/>
      <c r="HAW128" s="54"/>
      <c r="HAX128" s="54"/>
      <c r="HAY128" s="54"/>
      <c r="HAZ128" s="54"/>
      <c r="HBA128" s="54"/>
      <c r="HBB128" s="54"/>
      <c r="HBC128" s="54"/>
      <c r="HBD128" s="54"/>
      <c r="HBE128" s="54"/>
      <c r="HBF128" s="54"/>
      <c r="HBG128" s="54"/>
      <c r="HBH128" s="54"/>
      <c r="HBI128" s="54"/>
      <c r="HBJ128" s="54"/>
      <c r="HBK128" s="54"/>
      <c r="HBL128" s="54"/>
      <c r="HBM128" s="54"/>
      <c r="HBN128" s="54"/>
      <c r="HBO128" s="54"/>
      <c r="HBP128" s="54"/>
      <c r="HBQ128" s="54"/>
      <c r="HBR128" s="54"/>
      <c r="HBS128" s="54"/>
      <c r="HBT128" s="54"/>
      <c r="HBU128" s="54"/>
      <c r="HBV128" s="54"/>
      <c r="HBW128" s="54"/>
      <c r="HBX128" s="54"/>
      <c r="HBY128" s="54"/>
      <c r="HBZ128" s="54"/>
      <c r="HCA128" s="54"/>
      <c r="HCB128" s="54"/>
      <c r="HCC128" s="54"/>
      <c r="HCD128" s="54"/>
      <c r="HCE128" s="54"/>
      <c r="HCF128" s="54"/>
      <c r="HCG128" s="54"/>
      <c r="HCH128" s="54"/>
      <c r="HCI128" s="54"/>
      <c r="HCJ128" s="54"/>
      <c r="HCK128" s="54"/>
      <c r="HCL128" s="54"/>
      <c r="HCM128" s="54"/>
      <c r="HCN128" s="54"/>
      <c r="HCO128" s="54"/>
      <c r="HCP128" s="54"/>
      <c r="HCQ128" s="54"/>
      <c r="HCR128" s="54"/>
      <c r="HCS128" s="54"/>
      <c r="HCT128" s="54"/>
      <c r="HCU128" s="54"/>
      <c r="HCV128" s="54"/>
      <c r="HCW128" s="54"/>
      <c r="HCX128" s="54"/>
      <c r="HCY128" s="54"/>
      <c r="HCZ128" s="54"/>
      <c r="HDA128" s="54"/>
      <c r="HDB128" s="54"/>
      <c r="HDC128" s="54"/>
      <c r="HDD128" s="54"/>
      <c r="HDE128" s="54"/>
      <c r="HDF128" s="54"/>
      <c r="HDG128" s="54"/>
      <c r="HDH128" s="54"/>
      <c r="HDI128" s="54"/>
      <c r="HDJ128" s="54"/>
      <c r="HDK128" s="54"/>
      <c r="HDL128" s="54"/>
      <c r="HDM128" s="54"/>
      <c r="HDN128" s="54"/>
      <c r="HDO128" s="54"/>
      <c r="HDP128" s="54"/>
      <c r="HDQ128" s="54"/>
      <c r="HDR128" s="54"/>
      <c r="HDS128" s="54"/>
      <c r="HDT128" s="54"/>
      <c r="HDU128" s="54"/>
      <c r="HDV128" s="54"/>
      <c r="HDW128" s="54"/>
      <c r="HDX128" s="54"/>
      <c r="HDY128" s="54"/>
      <c r="HDZ128" s="54"/>
      <c r="HEA128" s="54"/>
      <c r="HEB128" s="54"/>
      <c r="HEC128" s="54"/>
      <c r="HED128" s="54"/>
      <c r="HEE128" s="54"/>
      <c r="HEF128" s="54"/>
      <c r="HEG128" s="54"/>
      <c r="HEH128" s="54"/>
      <c r="HEI128" s="54"/>
      <c r="HEJ128" s="54"/>
      <c r="HEK128" s="54"/>
      <c r="HEL128" s="54"/>
      <c r="HEM128" s="54"/>
      <c r="HEN128" s="54"/>
      <c r="HEO128" s="54"/>
      <c r="HEP128" s="54"/>
      <c r="HEQ128" s="54"/>
      <c r="HER128" s="54"/>
      <c r="HES128" s="54"/>
      <c r="HET128" s="54"/>
      <c r="HEU128" s="54"/>
      <c r="HEV128" s="54"/>
      <c r="HEW128" s="54"/>
      <c r="HEX128" s="54"/>
      <c r="HEY128" s="54"/>
      <c r="HEZ128" s="54"/>
      <c r="HFA128" s="54"/>
      <c r="HFB128" s="54"/>
      <c r="HFC128" s="54"/>
      <c r="HFD128" s="54"/>
      <c r="HFE128" s="54"/>
      <c r="HFF128" s="54"/>
      <c r="HFG128" s="54"/>
      <c r="HFH128" s="54"/>
      <c r="HFI128" s="54"/>
      <c r="HFJ128" s="54"/>
      <c r="HFK128" s="54"/>
      <c r="HFL128" s="54"/>
      <c r="HFM128" s="54"/>
      <c r="HFN128" s="54"/>
      <c r="HFO128" s="54"/>
      <c r="HFP128" s="54"/>
      <c r="HFQ128" s="54"/>
      <c r="HFR128" s="54"/>
      <c r="HFS128" s="54"/>
      <c r="HFT128" s="54"/>
      <c r="HFU128" s="54"/>
      <c r="HFV128" s="54"/>
      <c r="HFW128" s="54"/>
      <c r="HFX128" s="54"/>
      <c r="HFY128" s="54"/>
      <c r="HFZ128" s="54"/>
      <c r="HGA128" s="54"/>
      <c r="HGB128" s="54"/>
      <c r="HGC128" s="54"/>
      <c r="HGD128" s="54"/>
      <c r="HGE128" s="54"/>
      <c r="HGF128" s="54"/>
      <c r="HGG128" s="54"/>
      <c r="HGH128" s="54"/>
      <c r="HGI128" s="54"/>
      <c r="HGJ128" s="54"/>
      <c r="HGK128" s="54"/>
      <c r="HGL128" s="54"/>
      <c r="HGM128" s="54"/>
      <c r="HGN128" s="54"/>
      <c r="HGO128" s="54"/>
      <c r="HGP128" s="54"/>
      <c r="HGQ128" s="54"/>
      <c r="HGR128" s="54"/>
      <c r="HGS128" s="54"/>
      <c r="HGT128" s="54"/>
      <c r="HGU128" s="54"/>
      <c r="HGV128" s="54"/>
      <c r="HGW128" s="54"/>
      <c r="HGX128" s="54"/>
      <c r="HGY128" s="54"/>
      <c r="HGZ128" s="54"/>
      <c r="HHA128" s="54"/>
      <c r="HHB128" s="54"/>
      <c r="HHC128" s="54"/>
      <c r="HHD128" s="54"/>
      <c r="HHE128" s="54"/>
      <c r="HHF128" s="54"/>
      <c r="HHG128" s="54"/>
      <c r="HHH128" s="54"/>
      <c r="HHI128" s="54"/>
      <c r="HHJ128" s="54"/>
      <c r="HHK128" s="54"/>
      <c r="HHL128" s="54"/>
      <c r="HHM128" s="54"/>
      <c r="HHN128" s="54"/>
      <c r="HHO128" s="54"/>
      <c r="HHP128" s="54"/>
      <c r="HHQ128" s="54"/>
      <c r="HHR128" s="54"/>
      <c r="HHS128" s="54"/>
      <c r="HHT128" s="54"/>
      <c r="HHU128" s="54"/>
      <c r="HHV128" s="54"/>
      <c r="HHW128" s="54"/>
      <c r="HHX128" s="54"/>
      <c r="HHY128" s="54"/>
      <c r="HHZ128" s="54"/>
      <c r="HIA128" s="54"/>
      <c r="HIB128" s="54"/>
      <c r="HIC128" s="54"/>
      <c r="HID128" s="54"/>
      <c r="HIE128" s="54"/>
      <c r="HIF128" s="54"/>
      <c r="HIG128" s="54"/>
      <c r="HIH128" s="54"/>
      <c r="HII128" s="54"/>
      <c r="HIJ128" s="54"/>
      <c r="HIK128" s="54"/>
      <c r="HIL128" s="54"/>
      <c r="HIM128" s="54"/>
      <c r="HIN128" s="54"/>
      <c r="HIO128" s="54"/>
      <c r="HIP128" s="54"/>
      <c r="HIQ128" s="54"/>
      <c r="HIR128" s="54"/>
      <c r="HIS128" s="54"/>
      <c r="HIT128" s="54"/>
      <c r="HIU128" s="54"/>
      <c r="HIV128" s="54"/>
      <c r="HIW128" s="54"/>
      <c r="HIX128" s="54"/>
      <c r="HIY128" s="54"/>
      <c r="HIZ128" s="54"/>
      <c r="HJA128" s="54"/>
      <c r="HJB128" s="54"/>
      <c r="HJC128" s="54"/>
      <c r="HJD128" s="54"/>
      <c r="HJE128" s="54"/>
      <c r="HJF128" s="54"/>
      <c r="HJG128" s="54"/>
      <c r="HJH128" s="54"/>
      <c r="HJI128" s="54"/>
      <c r="HJJ128" s="54"/>
      <c r="HJK128" s="54"/>
      <c r="HJL128" s="54"/>
      <c r="HJM128" s="54"/>
      <c r="HJN128" s="54"/>
      <c r="HJO128" s="54"/>
      <c r="HJP128" s="54"/>
      <c r="HJQ128" s="54"/>
      <c r="HJR128" s="54"/>
      <c r="HJS128" s="54"/>
      <c r="HJT128" s="54"/>
      <c r="HJU128" s="54"/>
      <c r="HJV128" s="54"/>
      <c r="HJW128" s="54"/>
      <c r="HJX128" s="54"/>
      <c r="HJY128" s="54"/>
      <c r="HJZ128" s="54"/>
      <c r="HKA128" s="54"/>
      <c r="HKB128" s="54"/>
      <c r="HKC128" s="54"/>
      <c r="HKD128" s="54"/>
      <c r="HKE128" s="54"/>
      <c r="HKF128" s="54"/>
      <c r="HKG128" s="54"/>
      <c r="HKH128" s="54"/>
      <c r="HKI128" s="54"/>
      <c r="HKJ128" s="54"/>
      <c r="HKK128" s="54"/>
      <c r="HKL128" s="54"/>
      <c r="HKM128" s="54"/>
      <c r="HKN128" s="54"/>
      <c r="HKO128" s="54"/>
      <c r="HKP128" s="54"/>
      <c r="HKQ128" s="54"/>
      <c r="HKR128" s="54"/>
      <c r="HKS128" s="54"/>
      <c r="HKT128" s="54"/>
      <c r="HKU128" s="54"/>
      <c r="HKV128" s="54"/>
      <c r="HKW128" s="54"/>
      <c r="HKX128" s="54"/>
      <c r="HKY128" s="54"/>
      <c r="HKZ128" s="54"/>
      <c r="HLA128" s="54"/>
      <c r="HLB128" s="54"/>
      <c r="HLC128" s="54"/>
      <c r="HLD128" s="54"/>
      <c r="HLE128" s="54"/>
      <c r="HLF128" s="54"/>
      <c r="HLG128" s="54"/>
      <c r="HLH128" s="54"/>
      <c r="HLI128" s="54"/>
      <c r="HLJ128" s="54"/>
      <c r="HLK128" s="54"/>
      <c r="HLL128" s="54"/>
      <c r="HLM128" s="54"/>
      <c r="HLN128" s="54"/>
      <c r="HLO128" s="54"/>
      <c r="HLP128" s="54"/>
      <c r="HLQ128" s="54"/>
      <c r="HLR128" s="54"/>
      <c r="HLS128" s="54"/>
      <c r="HLT128" s="54"/>
      <c r="HLU128" s="54"/>
      <c r="HLV128" s="54"/>
      <c r="HLW128" s="54"/>
      <c r="HLX128" s="54"/>
      <c r="HLY128" s="54"/>
      <c r="HLZ128" s="54"/>
      <c r="HMA128" s="54"/>
      <c r="HMB128" s="54"/>
      <c r="HMC128" s="54"/>
      <c r="HMD128" s="54"/>
      <c r="HME128" s="54"/>
      <c r="HMF128" s="54"/>
      <c r="HMG128" s="54"/>
      <c r="HMH128" s="54"/>
      <c r="HMI128" s="54"/>
      <c r="HMJ128" s="54"/>
      <c r="HMK128" s="54"/>
      <c r="HML128" s="54"/>
      <c r="HMM128" s="54"/>
      <c r="HMN128" s="54"/>
      <c r="HMO128" s="54"/>
      <c r="HMP128" s="54"/>
      <c r="HMQ128" s="54"/>
      <c r="HMR128" s="54"/>
      <c r="HMS128" s="54"/>
      <c r="HMT128" s="54"/>
      <c r="HMU128" s="54"/>
      <c r="HMV128" s="54"/>
      <c r="HMW128" s="54"/>
      <c r="HMX128" s="54"/>
      <c r="HMY128" s="54"/>
      <c r="HMZ128" s="54"/>
      <c r="HNA128" s="54"/>
      <c r="HNB128" s="54"/>
      <c r="HNC128" s="54"/>
      <c r="HND128" s="54"/>
      <c r="HNE128" s="54"/>
      <c r="HNF128" s="54"/>
      <c r="HNG128" s="54"/>
      <c r="HNH128" s="54"/>
      <c r="HNI128" s="54"/>
      <c r="HNJ128" s="54"/>
      <c r="HNK128" s="54"/>
      <c r="HNL128" s="54"/>
      <c r="HNM128" s="54"/>
      <c r="HNN128" s="54"/>
      <c r="HNO128" s="54"/>
      <c r="HNP128" s="54"/>
      <c r="HNQ128" s="54"/>
      <c r="HNR128" s="54"/>
      <c r="HNS128" s="54"/>
      <c r="HNT128" s="54"/>
      <c r="HNU128" s="54"/>
      <c r="HNV128" s="54"/>
      <c r="HNW128" s="54"/>
      <c r="HNX128" s="54"/>
      <c r="HNY128" s="54"/>
      <c r="HNZ128" s="54"/>
      <c r="HOA128" s="54"/>
      <c r="HOB128" s="54"/>
      <c r="HOC128" s="54"/>
      <c r="HOD128" s="54"/>
      <c r="HOE128" s="54"/>
      <c r="HOF128" s="54"/>
      <c r="HOG128" s="54"/>
      <c r="HOH128" s="54"/>
      <c r="HOI128" s="54"/>
      <c r="HOJ128" s="54"/>
      <c r="HOK128" s="54"/>
      <c r="HOL128" s="54"/>
      <c r="HOM128" s="54"/>
      <c r="HON128" s="54"/>
      <c r="HOO128" s="54"/>
      <c r="HOP128" s="54"/>
      <c r="HOQ128" s="54"/>
      <c r="HOR128" s="54"/>
      <c r="HOS128" s="54"/>
      <c r="HOT128" s="54"/>
      <c r="HOU128" s="54"/>
      <c r="HOV128" s="54"/>
      <c r="HOW128" s="54"/>
      <c r="HOX128" s="54"/>
      <c r="HOY128" s="54"/>
      <c r="HOZ128" s="54"/>
      <c r="HPA128" s="54"/>
      <c r="HPB128" s="54"/>
      <c r="HPC128" s="54"/>
      <c r="HPD128" s="54"/>
      <c r="HPE128" s="54"/>
      <c r="HPF128" s="54"/>
      <c r="HPG128" s="54"/>
      <c r="HPH128" s="54"/>
      <c r="HPI128" s="54"/>
      <c r="HPJ128" s="54"/>
      <c r="HPK128" s="54"/>
      <c r="HPL128" s="54"/>
      <c r="HPM128" s="54"/>
      <c r="HPN128" s="54"/>
      <c r="HPO128" s="54"/>
      <c r="HPP128" s="54"/>
      <c r="HPQ128" s="54"/>
      <c r="HPR128" s="54"/>
      <c r="HPS128" s="54"/>
      <c r="HPT128" s="54"/>
      <c r="HPU128" s="54"/>
      <c r="HPV128" s="54"/>
      <c r="HPW128" s="54"/>
      <c r="HPX128" s="54"/>
      <c r="HPY128" s="54"/>
      <c r="HPZ128" s="54"/>
      <c r="HQA128" s="54"/>
      <c r="HQB128" s="54"/>
      <c r="HQC128" s="54"/>
      <c r="HQD128" s="54"/>
      <c r="HQE128" s="54"/>
      <c r="HQF128" s="54"/>
      <c r="HQG128" s="54"/>
      <c r="HQH128" s="54"/>
      <c r="HQI128" s="54"/>
      <c r="HQJ128" s="54"/>
      <c r="HQK128" s="54"/>
      <c r="HQL128" s="54"/>
      <c r="HQM128" s="54"/>
      <c r="HQN128" s="54"/>
      <c r="HQO128" s="54"/>
      <c r="HQP128" s="54"/>
      <c r="HQQ128" s="54"/>
      <c r="HQR128" s="54"/>
      <c r="HQS128" s="54"/>
      <c r="HQT128" s="54"/>
      <c r="HQU128" s="54"/>
      <c r="HQV128" s="54"/>
      <c r="HQW128" s="54"/>
      <c r="HQX128" s="54"/>
      <c r="HQY128" s="54"/>
      <c r="HQZ128" s="54"/>
      <c r="HRA128" s="54"/>
      <c r="HRB128" s="54"/>
      <c r="HRC128" s="54"/>
      <c r="HRD128" s="54"/>
      <c r="HRE128" s="54"/>
      <c r="HRF128" s="54"/>
      <c r="HRG128" s="54"/>
      <c r="HRH128" s="54"/>
      <c r="HRI128" s="54"/>
      <c r="HRJ128" s="54"/>
      <c r="HRK128" s="54"/>
      <c r="HRL128" s="54"/>
      <c r="HRM128" s="54"/>
      <c r="HRN128" s="54"/>
      <c r="HRO128" s="54"/>
      <c r="HRP128" s="54"/>
      <c r="HRQ128" s="54"/>
      <c r="HRR128" s="54"/>
      <c r="HRS128" s="54"/>
      <c r="HRT128" s="54"/>
      <c r="HRU128" s="54"/>
      <c r="HRV128" s="54"/>
      <c r="HRW128" s="54"/>
      <c r="HRX128" s="54"/>
      <c r="HRY128" s="54"/>
      <c r="HRZ128" s="54"/>
      <c r="HSA128" s="54"/>
      <c r="HSB128" s="54"/>
      <c r="HSC128" s="54"/>
      <c r="HSD128" s="54"/>
      <c r="HSE128" s="54"/>
      <c r="HSF128" s="54"/>
      <c r="HSG128" s="54"/>
      <c r="HSH128" s="54"/>
      <c r="HSI128" s="54"/>
      <c r="HSJ128" s="54"/>
      <c r="HSK128" s="54"/>
      <c r="HSL128" s="54"/>
      <c r="HSM128" s="54"/>
      <c r="HSN128" s="54"/>
      <c r="HSO128" s="54"/>
      <c r="HSP128" s="54"/>
      <c r="HSQ128" s="54"/>
      <c r="HSR128" s="54"/>
      <c r="HSS128" s="54"/>
      <c r="HST128" s="54"/>
      <c r="HSU128" s="54"/>
      <c r="HSV128" s="54"/>
      <c r="HSW128" s="54"/>
      <c r="HSX128" s="54"/>
      <c r="HSY128" s="54"/>
      <c r="HSZ128" s="54"/>
      <c r="HTA128" s="54"/>
      <c r="HTB128" s="54"/>
      <c r="HTC128" s="54"/>
      <c r="HTD128" s="54"/>
      <c r="HTE128" s="54"/>
      <c r="HTF128" s="54"/>
      <c r="HTG128" s="54"/>
      <c r="HTH128" s="54"/>
      <c r="HTI128" s="54"/>
      <c r="HTJ128" s="54"/>
      <c r="HTK128" s="54"/>
      <c r="HTL128" s="54"/>
      <c r="HTM128" s="54"/>
      <c r="HTN128" s="54"/>
      <c r="HTO128" s="54"/>
      <c r="HTP128" s="54"/>
      <c r="HTQ128" s="54"/>
      <c r="HTR128" s="54"/>
      <c r="HTS128" s="54"/>
      <c r="HTT128" s="54"/>
      <c r="HTU128" s="54"/>
      <c r="HTV128" s="54"/>
      <c r="HTW128" s="54"/>
      <c r="HTX128" s="54"/>
      <c r="HTY128" s="54"/>
      <c r="HTZ128" s="54"/>
      <c r="HUA128" s="54"/>
      <c r="HUB128" s="54"/>
      <c r="HUC128" s="54"/>
      <c r="HUD128" s="54"/>
      <c r="HUE128" s="54"/>
      <c r="HUF128" s="54"/>
      <c r="HUG128" s="54"/>
      <c r="HUH128" s="54"/>
      <c r="HUI128" s="54"/>
      <c r="HUJ128" s="54"/>
      <c r="HUK128" s="54"/>
      <c r="HUL128" s="54"/>
      <c r="HUM128" s="54"/>
      <c r="HUN128" s="54"/>
      <c r="HUO128" s="54"/>
      <c r="HUP128" s="54"/>
      <c r="HUQ128" s="54"/>
      <c r="HUR128" s="54"/>
      <c r="HUS128" s="54"/>
      <c r="HUT128" s="54"/>
      <c r="HUU128" s="54"/>
      <c r="HUV128" s="54"/>
      <c r="HUW128" s="54"/>
      <c r="HUX128" s="54"/>
      <c r="HUY128" s="54"/>
      <c r="HUZ128" s="54"/>
      <c r="HVA128" s="54"/>
      <c r="HVB128" s="54"/>
      <c r="HVC128" s="54"/>
      <c r="HVD128" s="54"/>
      <c r="HVE128" s="54"/>
      <c r="HVF128" s="54"/>
      <c r="HVG128" s="54"/>
      <c r="HVH128" s="54"/>
      <c r="HVI128" s="54"/>
      <c r="HVJ128" s="54"/>
      <c r="HVK128" s="54"/>
      <c r="HVL128" s="54"/>
      <c r="HVM128" s="54"/>
      <c r="HVN128" s="54"/>
      <c r="HVO128" s="54"/>
      <c r="HVP128" s="54"/>
      <c r="HVQ128" s="54"/>
      <c r="HVR128" s="54"/>
      <c r="HVS128" s="54"/>
      <c r="HVT128" s="54"/>
      <c r="HVU128" s="54"/>
      <c r="HVV128" s="54"/>
      <c r="HVW128" s="54"/>
      <c r="HVX128" s="54"/>
      <c r="HVY128" s="54"/>
      <c r="HVZ128" s="54"/>
      <c r="HWA128" s="54"/>
      <c r="HWB128" s="54"/>
      <c r="HWC128" s="54"/>
      <c r="HWD128" s="54"/>
      <c r="HWE128" s="54"/>
      <c r="HWF128" s="54"/>
      <c r="HWG128" s="54"/>
      <c r="HWH128" s="54"/>
      <c r="HWI128" s="54"/>
      <c r="HWJ128" s="54"/>
      <c r="HWK128" s="54"/>
      <c r="HWL128" s="54"/>
      <c r="HWM128" s="54"/>
      <c r="HWN128" s="54"/>
      <c r="HWO128" s="54"/>
      <c r="HWP128" s="54"/>
      <c r="HWQ128" s="54"/>
      <c r="HWR128" s="54"/>
      <c r="HWS128" s="54"/>
      <c r="HWT128" s="54"/>
      <c r="HWU128" s="54"/>
      <c r="HWV128" s="54"/>
      <c r="HWW128" s="54"/>
      <c r="HWX128" s="54"/>
      <c r="HWY128" s="54"/>
      <c r="HWZ128" s="54"/>
      <c r="HXA128" s="54"/>
      <c r="HXB128" s="54"/>
      <c r="HXC128" s="54"/>
      <c r="HXD128" s="54"/>
      <c r="HXE128" s="54"/>
      <c r="HXF128" s="54"/>
      <c r="HXG128" s="54"/>
      <c r="HXH128" s="54"/>
      <c r="HXI128" s="54"/>
      <c r="HXJ128" s="54"/>
      <c r="HXK128" s="54"/>
      <c r="HXL128" s="54"/>
      <c r="HXM128" s="54"/>
      <c r="HXN128" s="54"/>
      <c r="HXO128" s="54"/>
      <c r="HXP128" s="54"/>
      <c r="HXQ128" s="54"/>
      <c r="HXR128" s="54"/>
      <c r="HXS128" s="54"/>
      <c r="HXT128" s="54"/>
      <c r="HXU128" s="54"/>
      <c r="HXV128" s="54"/>
      <c r="HXW128" s="54"/>
      <c r="HXX128" s="54"/>
      <c r="HXY128" s="54"/>
      <c r="HXZ128" s="54"/>
      <c r="HYA128" s="54"/>
      <c r="HYB128" s="54"/>
      <c r="HYC128" s="54"/>
      <c r="HYD128" s="54"/>
      <c r="HYE128" s="54"/>
      <c r="HYF128" s="54"/>
      <c r="HYG128" s="54"/>
      <c r="HYH128" s="54"/>
      <c r="HYI128" s="54"/>
      <c r="HYJ128" s="54"/>
      <c r="HYK128" s="54"/>
      <c r="HYL128" s="54"/>
      <c r="HYM128" s="54"/>
      <c r="HYN128" s="54"/>
      <c r="HYO128" s="54"/>
      <c r="HYP128" s="54"/>
      <c r="HYQ128" s="54"/>
      <c r="HYR128" s="54"/>
      <c r="HYS128" s="54"/>
      <c r="HYT128" s="54"/>
      <c r="HYU128" s="54"/>
      <c r="HYV128" s="54"/>
      <c r="HYW128" s="54"/>
      <c r="HYX128" s="54"/>
      <c r="HYY128" s="54"/>
      <c r="HYZ128" s="54"/>
      <c r="HZA128" s="54"/>
      <c r="HZB128" s="54"/>
      <c r="HZC128" s="54"/>
      <c r="HZD128" s="54"/>
      <c r="HZE128" s="54"/>
      <c r="HZF128" s="54"/>
      <c r="HZG128" s="54"/>
      <c r="HZH128" s="54"/>
      <c r="HZI128" s="54"/>
      <c r="HZJ128" s="54"/>
      <c r="HZK128" s="54"/>
      <c r="HZL128" s="54"/>
      <c r="HZM128" s="54"/>
      <c r="HZN128" s="54"/>
      <c r="HZO128" s="54"/>
      <c r="HZP128" s="54"/>
      <c r="HZQ128" s="54"/>
      <c r="HZR128" s="54"/>
      <c r="HZS128" s="54"/>
      <c r="HZT128" s="54"/>
      <c r="HZU128" s="54"/>
      <c r="HZV128" s="54"/>
      <c r="HZW128" s="54"/>
      <c r="HZX128" s="54"/>
      <c r="HZY128" s="54"/>
      <c r="HZZ128" s="54"/>
      <c r="IAA128" s="54"/>
      <c r="IAB128" s="54"/>
      <c r="IAC128" s="54"/>
      <c r="IAD128" s="54"/>
      <c r="IAE128" s="54"/>
      <c r="IAF128" s="54"/>
      <c r="IAG128" s="54"/>
      <c r="IAH128" s="54"/>
      <c r="IAI128" s="54"/>
      <c r="IAJ128" s="54"/>
      <c r="IAK128" s="54"/>
      <c r="IAL128" s="54"/>
      <c r="IAM128" s="54"/>
      <c r="IAN128" s="54"/>
      <c r="IAO128" s="54"/>
      <c r="IAP128" s="54"/>
      <c r="IAQ128" s="54"/>
      <c r="IAR128" s="54"/>
      <c r="IAS128" s="54"/>
      <c r="IAT128" s="54"/>
      <c r="IAU128" s="54"/>
      <c r="IAV128" s="54"/>
      <c r="IAW128" s="54"/>
      <c r="IAX128" s="54"/>
      <c r="IAY128" s="54"/>
      <c r="IAZ128" s="54"/>
      <c r="IBA128" s="54"/>
      <c r="IBB128" s="54"/>
      <c r="IBC128" s="54"/>
      <c r="IBD128" s="54"/>
      <c r="IBE128" s="54"/>
      <c r="IBF128" s="54"/>
      <c r="IBG128" s="54"/>
      <c r="IBH128" s="54"/>
      <c r="IBI128" s="54"/>
      <c r="IBJ128" s="54"/>
      <c r="IBK128" s="54"/>
      <c r="IBL128" s="54"/>
      <c r="IBM128" s="54"/>
      <c r="IBN128" s="54"/>
      <c r="IBO128" s="54"/>
      <c r="IBP128" s="54"/>
      <c r="IBQ128" s="54"/>
      <c r="IBR128" s="54"/>
      <c r="IBS128" s="54"/>
      <c r="IBT128" s="54"/>
      <c r="IBU128" s="54"/>
      <c r="IBV128" s="54"/>
      <c r="IBW128" s="54"/>
      <c r="IBX128" s="54"/>
      <c r="IBY128" s="54"/>
      <c r="IBZ128" s="54"/>
      <c r="ICA128" s="54"/>
      <c r="ICB128" s="54"/>
      <c r="ICC128" s="54"/>
      <c r="ICD128" s="54"/>
      <c r="ICE128" s="54"/>
      <c r="ICF128" s="54"/>
      <c r="ICG128" s="54"/>
      <c r="ICH128" s="54"/>
      <c r="ICI128" s="54"/>
      <c r="ICJ128" s="54"/>
      <c r="ICK128" s="54"/>
      <c r="ICL128" s="54"/>
      <c r="ICM128" s="54"/>
      <c r="ICN128" s="54"/>
      <c r="ICO128" s="54"/>
      <c r="ICP128" s="54"/>
      <c r="ICQ128" s="54"/>
      <c r="ICR128" s="54"/>
      <c r="ICS128" s="54"/>
      <c r="ICT128" s="54"/>
      <c r="ICU128" s="54"/>
      <c r="ICV128" s="54"/>
      <c r="ICW128" s="54"/>
      <c r="ICX128" s="54"/>
      <c r="ICY128" s="54"/>
      <c r="ICZ128" s="54"/>
      <c r="IDA128" s="54"/>
      <c r="IDB128" s="54"/>
      <c r="IDC128" s="54"/>
      <c r="IDD128" s="54"/>
      <c r="IDE128" s="54"/>
      <c r="IDF128" s="54"/>
      <c r="IDG128" s="54"/>
      <c r="IDH128" s="54"/>
      <c r="IDI128" s="54"/>
      <c r="IDJ128" s="54"/>
      <c r="IDK128" s="54"/>
      <c r="IDL128" s="54"/>
      <c r="IDM128" s="54"/>
      <c r="IDN128" s="54"/>
      <c r="IDO128" s="54"/>
      <c r="IDP128" s="54"/>
      <c r="IDQ128" s="54"/>
      <c r="IDR128" s="54"/>
      <c r="IDS128" s="54"/>
      <c r="IDT128" s="54"/>
      <c r="IDU128" s="54"/>
      <c r="IDV128" s="54"/>
      <c r="IDW128" s="54"/>
      <c r="IDX128" s="54"/>
      <c r="IDY128" s="54"/>
      <c r="IDZ128" s="54"/>
      <c r="IEA128" s="54"/>
      <c r="IEB128" s="54"/>
      <c r="IEC128" s="54"/>
      <c r="IED128" s="54"/>
      <c r="IEE128" s="54"/>
      <c r="IEF128" s="54"/>
      <c r="IEG128" s="54"/>
      <c r="IEH128" s="54"/>
      <c r="IEI128" s="54"/>
      <c r="IEJ128" s="54"/>
      <c r="IEK128" s="54"/>
      <c r="IEL128" s="54"/>
      <c r="IEM128" s="54"/>
      <c r="IEN128" s="54"/>
      <c r="IEO128" s="54"/>
      <c r="IEP128" s="54"/>
      <c r="IEQ128" s="54"/>
      <c r="IER128" s="54"/>
      <c r="IES128" s="54"/>
      <c r="IET128" s="54"/>
      <c r="IEU128" s="54"/>
      <c r="IEV128" s="54"/>
      <c r="IEW128" s="54"/>
      <c r="IEX128" s="54"/>
      <c r="IEY128" s="54"/>
      <c r="IEZ128" s="54"/>
      <c r="IFA128" s="54"/>
      <c r="IFB128" s="54"/>
      <c r="IFC128" s="54"/>
      <c r="IFD128" s="54"/>
      <c r="IFE128" s="54"/>
      <c r="IFF128" s="54"/>
      <c r="IFG128" s="54"/>
      <c r="IFH128" s="54"/>
      <c r="IFI128" s="54"/>
      <c r="IFJ128" s="54"/>
      <c r="IFK128" s="54"/>
      <c r="IFL128" s="54"/>
      <c r="IFM128" s="54"/>
      <c r="IFN128" s="54"/>
      <c r="IFO128" s="54"/>
      <c r="IFP128" s="54"/>
      <c r="IFQ128" s="54"/>
      <c r="IFR128" s="54"/>
      <c r="IFS128" s="54"/>
      <c r="IFT128" s="54"/>
      <c r="IFU128" s="54"/>
      <c r="IFV128" s="54"/>
      <c r="IFW128" s="54"/>
      <c r="IFX128" s="54"/>
      <c r="IFY128" s="54"/>
      <c r="IFZ128" s="54"/>
      <c r="IGA128" s="54"/>
      <c r="IGB128" s="54"/>
      <c r="IGC128" s="54"/>
      <c r="IGD128" s="54"/>
      <c r="IGE128" s="54"/>
      <c r="IGF128" s="54"/>
      <c r="IGG128" s="54"/>
      <c r="IGH128" s="54"/>
      <c r="IGI128" s="54"/>
      <c r="IGJ128" s="54"/>
      <c r="IGK128" s="54"/>
      <c r="IGL128" s="54"/>
      <c r="IGM128" s="54"/>
      <c r="IGN128" s="54"/>
      <c r="IGO128" s="54"/>
      <c r="IGP128" s="54"/>
      <c r="IGQ128" s="54"/>
      <c r="IGR128" s="54"/>
      <c r="IGS128" s="54"/>
      <c r="IGT128" s="54"/>
      <c r="IGU128" s="54"/>
      <c r="IGV128" s="54"/>
      <c r="IGW128" s="54"/>
      <c r="IGX128" s="54"/>
      <c r="IGY128" s="54"/>
      <c r="IGZ128" s="54"/>
      <c r="IHA128" s="54"/>
      <c r="IHB128" s="54"/>
      <c r="IHC128" s="54"/>
      <c r="IHD128" s="54"/>
      <c r="IHE128" s="54"/>
      <c r="IHF128" s="54"/>
      <c r="IHG128" s="54"/>
      <c r="IHH128" s="54"/>
      <c r="IHI128" s="54"/>
      <c r="IHJ128" s="54"/>
      <c r="IHK128" s="54"/>
      <c r="IHL128" s="54"/>
      <c r="IHM128" s="54"/>
      <c r="IHN128" s="54"/>
      <c r="IHO128" s="54"/>
      <c r="IHP128" s="54"/>
      <c r="IHQ128" s="54"/>
      <c r="IHR128" s="54"/>
      <c r="IHS128" s="54"/>
      <c r="IHT128" s="54"/>
      <c r="IHU128" s="54"/>
      <c r="IHV128" s="54"/>
      <c r="IHW128" s="54"/>
      <c r="IHX128" s="54"/>
      <c r="IHY128" s="54"/>
      <c r="IHZ128" s="54"/>
      <c r="IIA128" s="54"/>
      <c r="IIB128" s="54"/>
      <c r="IIC128" s="54"/>
      <c r="IID128" s="54"/>
      <c r="IIE128" s="54"/>
      <c r="IIF128" s="54"/>
      <c r="IIG128" s="54"/>
      <c r="IIH128" s="54"/>
      <c r="III128" s="54"/>
      <c r="IIJ128" s="54"/>
      <c r="IIK128" s="54"/>
      <c r="IIL128" s="54"/>
      <c r="IIM128" s="54"/>
      <c r="IIN128" s="54"/>
      <c r="IIO128" s="54"/>
      <c r="IIP128" s="54"/>
      <c r="IIQ128" s="54"/>
      <c r="IIR128" s="54"/>
      <c r="IIS128" s="54"/>
      <c r="IIT128" s="54"/>
      <c r="IIU128" s="54"/>
      <c r="IIV128" s="54"/>
      <c r="IIW128" s="54"/>
      <c r="IIX128" s="54"/>
      <c r="IIY128" s="54"/>
      <c r="IIZ128" s="54"/>
      <c r="IJA128" s="54"/>
      <c r="IJB128" s="54"/>
      <c r="IJC128" s="54"/>
      <c r="IJD128" s="54"/>
      <c r="IJE128" s="54"/>
      <c r="IJF128" s="54"/>
      <c r="IJG128" s="54"/>
      <c r="IJH128" s="54"/>
      <c r="IJI128" s="54"/>
      <c r="IJJ128" s="54"/>
      <c r="IJK128" s="54"/>
      <c r="IJL128" s="54"/>
      <c r="IJM128" s="54"/>
      <c r="IJN128" s="54"/>
      <c r="IJO128" s="54"/>
      <c r="IJP128" s="54"/>
      <c r="IJQ128" s="54"/>
      <c r="IJR128" s="54"/>
      <c r="IJS128" s="54"/>
      <c r="IJT128" s="54"/>
      <c r="IJU128" s="54"/>
      <c r="IJV128" s="54"/>
      <c r="IJW128" s="54"/>
      <c r="IJX128" s="54"/>
      <c r="IJY128" s="54"/>
      <c r="IJZ128" s="54"/>
      <c r="IKA128" s="54"/>
      <c r="IKB128" s="54"/>
      <c r="IKC128" s="54"/>
      <c r="IKD128" s="54"/>
      <c r="IKE128" s="54"/>
      <c r="IKF128" s="54"/>
      <c r="IKG128" s="54"/>
      <c r="IKH128" s="54"/>
      <c r="IKI128" s="54"/>
      <c r="IKJ128" s="54"/>
      <c r="IKK128" s="54"/>
      <c r="IKL128" s="54"/>
      <c r="IKM128" s="54"/>
      <c r="IKN128" s="54"/>
      <c r="IKO128" s="54"/>
      <c r="IKP128" s="54"/>
      <c r="IKQ128" s="54"/>
      <c r="IKR128" s="54"/>
      <c r="IKS128" s="54"/>
      <c r="IKT128" s="54"/>
      <c r="IKU128" s="54"/>
      <c r="IKV128" s="54"/>
      <c r="IKW128" s="54"/>
      <c r="IKX128" s="54"/>
      <c r="IKY128" s="54"/>
      <c r="IKZ128" s="54"/>
      <c r="ILA128" s="54"/>
      <c r="ILB128" s="54"/>
      <c r="ILC128" s="54"/>
      <c r="ILD128" s="54"/>
      <c r="ILE128" s="54"/>
      <c r="ILF128" s="54"/>
      <c r="ILG128" s="54"/>
      <c r="ILH128" s="54"/>
      <c r="ILI128" s="54"/>
      <c r="ILJ128" s="54"/>
      <c r="ILK128" s="54"/>
      <c r="ILL128" s="54"/>
      <c r="ILM128" s="54"/>
      <c r="ILN128" s="54"/>
      <c r="ILO128" s="54"/>
      <c r="ILP128" s="54"/>
      <c r="ILQ128" s="54"/>
      <c r="ILR128" s="54"/>
      <c r="ILS128" s="54"/>
      <c r="ILT128" s="54"/>
      <c r="ILU128" s="54"/>
      <c r="ILV128" s="54"/>
      <c r="ILW128" s="54"/>
      <c r="ILX128" s="54"/>
      <c r="ILY128" s="54"/>
      <c r="ILZ128" s="54"/>
      <c r="IMA128" s="54"/>
      <c r="IMB128" s="54"/>
      <c r="IMC128" s="54"/>
      <c r="IMD128" s="54"/>
      <c r="IME128" s="54"/>
      <c r="IMF128" s="54"/>
      <c r="IMG128" s="54"/>
      <c r="IMH128" s="54"/>
      <c r="IMI128" s="54"/>
      <c r="IMJ128" s="54"/>
      <c r="IMK128" s="54"/>
      <c r="IML128" s="54"/>
      <c r="IMM128" s="54"/>
      <c r="IMN128" s="54"/>
      <c r="IMO128" s="54"/>
      <c r="IMP128" s="54"/>
      <c r="IMQ128" s="54"/>
      <c r="IMR128" s="54"/>
      <c r="IMS128" s="54"/>
      <c r="IMT128" s="54"/>
      <c r="IMU128" s="54"/>
      <c r="IMV128" s="54"/>
      <c r="IMW128" s="54"/>
      <c r="IMX128" s="54"/>
      <c r="IMY128" s="54"/>
      <c r="IMZ128" s="54"/>
      <c r="INA128" s="54"/>
      <c r="INB128" s="54"/>
      <c r="INC128" s="54"/>
      <c r="IND128" s="54"/>
      <c r="INE128" s="54"/>
      <c r="INF128" s="54"/>
      <c r="ING128" s="54"/>
      <c r="INH128" s="54"/>
      <c r="INI128" s="54"/>
      <c r="INJ128" s="54"/>
      <c r="INK128" s="54"/>
      <c r="INL128" s="54"/>
      <c r="INM128" s="54"/>
      <c r="INN128" s="54"/>
      <c r="INO128" s="54"/>
      <c r="INP128" s="54"/>
      <c r="INQ128" s="54"/>
      <c r="INR128" s="54"/>
      <c r="INS128" s="54"/>
      <c r="INT128" s="54"/>
      <c r="INU128" s="54"/>
      <c r="INV128" s="54"/>
      <c r="INW128" s="54"/>
      <c r="INX128" s="54"/>
      <c r="INY128" s="54"/>
      <c r="INZ128" s="54"/>
      <c r="IOA128" s="54"/>
      <c r="IOB128" s="54"/>
      <c r="IOC128" s="54"/>
      <c r="IOD128" s="54"/>
      <c r="IOE128" s="54"/>
      <c r="IOF128" s="54"/>
      <c r="IOG128" s="54"/>
      <c r="IOH128" s="54"/>
      <c r="IOI128" s="54"/>
      <c r="IOJ128" s="54"/>
      <c r="IOK128" s="54"/>
      <c r="IOL128" s="54"/>
      <c r="IOM128" s="54"/>
      <c r="ION128" s="54"/>
      <c r="IOO128" s="54"/>
      <c r="IOP128" s="54"/>
      <c r="IOQ128" s="54"/>
      <c r="IOR128" s="54"/>
      <c r="IOS128" s="54"/>
      <c r="IOT128" s="54"/>
      <c r="IOU128" s="54"/>
      <c r="IOV128" s="54"/>
      <c r="IOW128" s="54"/>
      <c r="IOX128" s="54"/>
      <c r="IOY128" s="54"/>
      <c r="IOZ128" s="54"/>
      <c r="IPA128" s="54"/>
      <c r="IPB128" s="54"/>
      <c r="IPC128" s="54"/>
      <c r="IPD128" s="54"/>
      <c r="IPE128" s="54"/>
      <c r="IPF128" s="54"/>
      <c r="IPG128" s="54"/>
      <c r="IPH128" s="54"/>
      <c r="IPI128" s="54"/>
      <c r="IPJ128" s="54"/>
      <c r="IPK128" s="54"/>
      <c r="IPL128" s="54"/>
      <c r="IPM128" s="54"/>
      <c r="IPN128" s="54"/>
      <c r="IPO128" s="54"/>
      <c r="IPP128" s="54"/>
      <c r="IPQ128" s="54"/>
      <c r="IPR128" s="54"/>
      <c r="IPS128" s="54"/>
      <c r="IPT128" s="54"/>
      <c r="IPU128" s="54"/>
      <c r="IPV128" s="54"/>
      <c r="IPW128" s="54"/>
      <c r="IPX128" s="54"/>
      <c r="IPY128" s="54"/>
      <c r="IPZ128" s="54"/>
      <c r="IQA128" s="54"/>
      <c r="IQB128" s="54"/>
      <c r="IQC128" s="54"/>
      <c r="IQD128" s="54"/>
      <c r="IQE128" s="54"/>
      <c r="IQF128" s="54"/>
      <c r="IQG128" s="54"/>
      <c r="IQH128" s="54"/>
      <c r="IQI128" s="54"/>
      <c r="IQJ128" s="54"/>
      <c r="IQK128" s="54"/>
      <c r="IQL128" s="54"/>
      <c r="IQM128" s="54"/>
      <c r="IQN128" s="54"/>
      <c r="IQO128" s="54"/>
      <c r="IQP128" s="54"/>
      <c r="IQQ128" s="54"/>
      <c r="IQR128" s="54"/>
      <c r="IQS128" s="54"/>
      <c r="IQT128" s="54"/>
      <c r="IQU128" s="54"/>
      <c r="IQV128" s="54"/>
      <c r="IQW128" s="54"/>
      <c r="IQX128" s="54"/>
      <c r="IQY128" s="54"/>
      <c r="IQZ128" s="54"/>
      <c r="IRA128" s="54"/>
      <c r="IRB128" s="54"/>
      <c r="IRC128" s="54"/>
      <c r="IRD128" s="54"/>
      <c r="IRE128" s="54"/>
      <c r="IRF128" s="54"/>
      <c r="IRG128" s="54"/>
      <c r="IRH128" s="54"/>
      <c r="IRI128" s="54"/>
      <c r="IRJ128" s="54"/>
      <c r="IRK128" s="54"/>
      <c r="IRL128" s="54"/>
      <c r="IRM128" s="54"/>
      <c r="IRN128" s="54"/>
      <c r="IRO128" s="54"/>
      <c r="IRP128" s="54"/>
      <c r="IRQ128" s="54"/>
      <c r="IRR128" s="54"/>
      <c r="IRS128" s="54"/>
      <c r="IRT128" s="54"/>
      <c r="IRU128" s="54"/>
      <c r="IRV128" s="54"/>
      <c r="IRW128" s="54"/>
      <c r="IRX128" s="54"/>
      <c r="IRY128" s="54"/>
      <c r="IRZ128" s="54"/>
      <c r="ISA128" s="54"/>
      <c r="ISB128" s="54"/>
      <c r="ISC128" s="54"/>
      <c r="ISD128" s="54"/>
      <c r="ISE128" s="54"/>
      <c r="ISF128" s="54"/>
      <c r="ISG128" s="54"/>
      <c r="ISH128" s="54"/>
      <c r="ISI128" s="54"/>
      <c r="ISJ128" s="54"/>
      <c r="ISK128" s="54"/>
      <c r="ISL128" s="54"/>
      <c r="ISM128" s="54"/>
      <c r="ISN128" s="54"/>
      <c r="ISO128" s="54"/>
      <c r="ISP128" s="54"/>
      <c r="ISQ128" s="54"/>
      <c r="ISR128" s="54"/>
      <c r="ISS128" s="54"/>
      <c r="IST128" s="54"/>
      <c r="ISU128" s="54"/>
      <c r="ISV128" s="54"/>
      <c r="ISW128" s="54"/>
      <c r="ISX128" s="54"/>
      <c r="ISY128" s="54"/>
      <c r="ISZ128" s="54"/>
      <c r="ITA128" s="54"/>
      <c r="ITB128" s="54"/>
      <c r="ITC128" s="54"/>
      <c r="ITD128" s="54"/>
      <c r="ITE128" s="54"/>
      <c r="ITF128" s="54"/>
      <c r="ITG128" s="54"/>
      <c r="ITH128" s="54"/>
      <c r="ITI128" s="54"/>
      <c r="ITJ128" s="54"/>
      <c r="ITK128" s="54"/>
      <c r="ITL128" s="54"/>
      <c r="ITM128" s="54"/>
      <c r="ITN128" s="54"/>
      <c r="ITO128" s="54"/>
      <c r="ITP128" s="54"/>
      <c r="ITQ128" s="54"/>
      <c r="ITR128" s="54"/>
      <c r="ITS128" s="54"/>
      <c r="ITT128" s="54"/>
      <c r="ITU128" s="54"/>
      <c r="ITV128" s="54"/>
      <c r="ITW128" s="54"/>
      <c r="ITX128" s="54"/>
      <c r="ITY128" s="54"/>
      <c r="ITZ128" s="54"/>
      <c r="IUA128" s="54"/>
      <c r="IUB128" s="54"/>
      <c r="IUC128" s="54"/>
      <c r="IUD128" s="54"/>
      <c r="IUE128" s="54"/>
      <c r="IUF128" s="54"/>
      <c r="IUG128" s="54"/>
      <c r="IUH128" s="54"/>
      <c r="IUI128" s="54"/>
      <c r="IUJ128" s="54"/>
      <c r="IUK128" s="54"/>
      <c r="IUL128" s="54"/>
      <c r="IUM128" s="54"/>
      <c r="IUN128" s="54"/>
      <c r="IUO128" s="54"/>
      <c r="IUP128" s="54"/>
      <c r="IUQ128" s="54"/>
      <c r="IUR128" s="54"/>
      <c r="IUS128" s="54"/>
      <c r="IUT128" s="54"/>
      <c r="IUU128" s="54"/>
      <c r="IUV128" s="54"/>
      <c r="IUW128" s="54"/>
      <c r="IUX128" s="54"/>
      <c r="IUY128" s="54"/>
      <c r="IUZ128" s="54"/>
      <c r="IVA128" s="54"/>
      <c r="IVB128" s="54"/>
      <c r="IVC128" s="54"/>
      <c r="IVD128" s="54"/>
      <c r="IVE128" s="54"/>
      <c r="IVF128" s="54"/>
      <c r="IVG128" s="54"/>
      <c r="IVH128" s="54"/>
      <c r="IVI128" s="54"/>
      <c r="IVJ128" s="54"/>
      <c r="IVK128" s="54"/>
      <c r="IVL128" s="54"/>
      <c r="IVM128" s="54"/>
      <c r="IVN128" s="54"/>
      <c r="IVO128" s="54"/>
      <c r="IVP128" s="54"/>
      <c r="IVQ128" s="54"/>
      <c r="IVR128" s="54"/>
      <c r="IVS128" s="54"/>
      <c r="IVT128" s="54"/>
      <c r="IVU128" s="54"/>
      <c r="IVV128" s="54"/>
      <c r="IVW128" s="54"/>
      <c r="IVX128" s="54"/>
      <c r="IVY128" s="54"/>
      <c r="IVZ128" s="54"/>
      <c r="IWA128" s="54"/>
      <c r="IWB128" s="54"/>
      <c r="IWC128" s="54"/>
      <c r="IWD128" s="54"/>
      <c r="IWE128" s="54"/>
      <c r="IWF128" s="54"/>
      <c r="IWG128" s="54"/>
      <c r="IWH128" s="54"/>
      <c r="IWI128" s="54"/>
      <c r="IWJ128" s="54"/>
      <c r="IWK128" s="54"/>
      <c r="IWL128" s="54"/>
      <c r="IWM128" s="54"/>
      <c r="IWN128" s="54"/>
      <c r="IWO128" s="54"/>
      <c r="IWP128" s="54"/>
      <c r="IWQ128" s="54"/>
      <c r="IWR128" s="54"/>
      <c r="IWS128" s="54"/>
      <c r="IWT128" s="54"/>
      <c r="IWU128" s="54"/>
      <c r="IWV128" s="54"/>
      <c r="IWW128" s="54"/>
      <c r="IWX128" s="54"/>
      <c r="IWY128" s="54"/>
      <c r="IWZ128" s="54"/>
      <c r="IXA128" s="54"/>
      <c r="IXB128" s="54"/>
      <c r="IXC128" s="54"/>
      <c r="IXD128" s="54"/>
      <c r="IXE128" s="54"/>
      <c r="IXF128" s="54"/>
      <c r="IXG128" s="54"/>
      <c r="IXH128" s="54"/>
      <c r="IXI128" s="54"/>
      <c r="IXJ128" s="54"/>
      <c r="IXK128" s="54"/>
      <c r="IXL128" s="54"/>
      <c r="IXM128" s="54"/>
      <c r="IXN128" s="54"/>
      <c r="IXO128" s="54"/>
      <c r="IXP128" s="54"/>
      <c r="IXQ128" s="54"/>
      <c r="IXR128" s="54"/>
      <c r="IXS128" s="54"/>
      <c r="IXT128" s="54"/>
      <c r="IXU128" s="54"/>
      <c r="IXV128" s="54"/>
      <c r="IXW128" s="54"/>
      <c r="IXX128" s="54"/>
      <c r="IXY128" s="54"/>
      <c r="IXZ128" s="54"/>
      <c r="IYA128" s="54"/>
      <c r="IYB128" s="54"/>
      <c r="IYC128" s="54"/>
      <c r="IYD128" s="54"/>
      <c r="IYE128" s="54"/>
      <c r="IYF128" s="54"/>
      <c r="IYG128" s="54"/>
      <c r="IYH128" s="54"/>
      <c r="IYI128" s="54"/>
      <c r="IYJ128" s="54"/>
      <c r="IYK128" s="54"/>
      <c r="IYL128" s="54"/>
      <c r="IYM128" s="54"/>
      <c r="IYN128" s="54"/>
      <c r="IYO128" s="54"/>
      <c r="IYP128" s="54"/>
      <c r="IYQ128" s="54"/>
      <c r="IYR128" s="54"/>
      <c r="IYS128" s="54"/>
      <c r="IYT128" s="54"/>
      <c r="IYU128" s="54"/>
      <c r="IYV128" s="54"/>
      <c r="IYW128" s="54"/>
      <c r="IYX128" s="54"/>
      <c r="IYY128" s="54"/>
      <c r="IYZ128" s="54"/>
      <c r="IZA128" s="54"/>
      <c r="IZB128" s="54"/>
      <c r="IZC128" s="54"/>
      <c r="IZD128" s="54"/>
      <c r="IZE128" s="54"/>
      <c r="IZF128" s="54"/>
      <c r="IZG128" s="54"/>
      <c r="IZH128" s="54"/>
      <c r="IZI128" s="54"/>
      <c r="IZJ128" s="54"/>
      <c r="IZK128" s="54"/>
      <c r="IZL128" s="54"/>
      <c r="IZM128" s="54"/>
      <c r="IZN128" s="54"/>
      <c r="IZO128" s="54"/>
      <c r="IZP128" s="54"/>
      <c r="IZQ128" s="54"/>
      <c r="IZR128" s="54"/>
      <c r="IZS128" s="54"/>
      <c r="IZT128" s="54"/>
      <c r="IZU128" s="54"/>
      <c r="IZV128" s="54"/>
      <c r="IZW128" s="54"/>
      <c r="IZX128" s="54"/>
      <c r="IZY128" s="54"/>
      <c r="IZZ128" s="54"/>
      <c r="JAA128" s="54"/>
      <c r="JAB128" s="54"/>
      <c r="JAC128" s="54"/>
      <c r="JAD128" s="54"/>
      <c r="JAE128" s="54"/>
      <c r="JAF128" s="54"/>
      <c r="JAG128" s="54"/>
      <c r="JAH128" s="54"/>
      <c r="JAI128" s="54"/>
      <c r="JAJ128" s="54"/>
      <c r="JAK128" s="54"/>
      <c r="JAL128" s="54"/>
      <c r="JAM128" s="54"/>
      <c r="JAN128" s="54"/>
      <c r="JAO128" s="54"/>
      <c r="JAP128" s="54"/>
      <c r="JAQ128" s="54"/>
      <c r="JAR128" s="54"/>
      <c r="JAS128" s="54"/>
      <c r="JAT128" s="54"/>
      <c r="JAU128" s="54"/>
      <c r="JAV128" s="54"/>
      <c r="JAW128" s="54"/>
      <c r="JAX128" s="54"/>
      <c r="JAY128" s="54"/>
      <c r="JAZ128" s="54"/>
      <c r="JBA128" s="54"/>
      <c r="JBB128" s="54"/>
      <c r="JBC128" s="54"/>
      <c r="JBD128" s="54"/>
      <c r="JBE128" s="54"/>
      <c r="JBF128" s="54"/>
      <c r="JBG128" s="54"/>
      <c r="JBH128" s="54"/>
      <c r="JBI128" s="54"/>
      <c r="JBJ128" s="54"/>
      <c r="JBK128" s="54"/>
      <c r="JBL128" s="54"/>
      <c r="JBM128" s="54"/>
      <c r="JBN128" s="54"/>
      <c r="JBO128" s="54"/>
      <c r="JBP128" s="54"/>
      <c r="JBQ128" s="54"/>
      <c r="JBR128" s="54"/>
      <c r="JBS128" s="54"/>
      <c r="JBT128" s="54"/>
      <c r="JBU128" s="54"/>
      <c r="JBV128" s="54"/>
      <c r="JBW128" s="54"/>
      <c r="JBX128" s="54"/>
      <c r="JBY128" s="54"/>
      <c r="JBZ128" s="54"/>
      <c r="JCA128" s="54"/>
      <c r="JCB128" s="54"/>
      <c r="JCC128" s="54"/>
      <c r="JCD128" s="54"/>
      <c r="JCE128" s="54"/>
      <c r="JCF128" s="54"/>
      <c r="JCG128" s="54"/>
      <c r="JCH128" s="54"/>
      <c r="JCI128" s="54"/>
      <c r="JCJ128" s="54"/>
      <c r="JCK128" s="54"/>
      <c r="JCL128" s="54"/>
      <c r="JCM128" s="54"/>
      <c r="JCN128" s="54"/>
      <c r="JCO128" s="54"/>
      <c r="JCP128" s="54"/>
      <c r="JCQ128" s="54"/>
      <c r="JCR128" s="54"/>
      <c r="JCS128" s="54"/>
      <c r="JCT128" s="54"/>
      <c r="JCU128" s="54"/>
      <c r="JCV128" s="54"/>
      <c r="JCW128" s="54"/>
      <c r="JCX128" s="54"/>
      <c r="JCY128" s="54"/>
      <c r="JCZ128" s="54"/>
      <c r="JDA128" s="54"/>
      <c r="JDB128" s="54"/>
      <c r="JDC128" s="54"/>
      <c r="JDD128" s="54"/>
      <c r="JDE128" s="54"/>
      <c r="JDF128" s="54"/>
      <c r="JDG128" s="54"/>
      <c r="JDH128" s="54"/>
      <c r="JDI128" s="54"/>
      <c r="JDJ128" s="54"/>
      <c r="JDK128" s="54"/>
      <c r="JDL128" s="54"/>
      <c r="JDM128" s="54"/>
      <c r="JDN128" s="54"/>
      <c r="JDO128" s="54"/>
      <c r="JDP128" s="54"/>
      <c r="JDQ128" s="54"/>
      <c r="JDR128" s="54"/>
      <c r="JDS128" s="54"/>
      <c r="JDT128" s="54"/>
      <c r="JDU128" s="54"/>
      <c r="JDV128" s="54"/>
      <c r="JDW128" s="54"/>
      <c r="JDX128" s="54"/>
      <c r="JDY128" s="54"/>
      <c r="JDZ128" s="54"/>
      <c r="JEA128" s="54"/>
      <c r="JEB128" s="54"/>
      <c r="JEC128" s="54"/>
      <c r="JED128" s="54"/>
      <c r="JEE128" s="54"/>
      <c r="JEF128" s="54"/>
      <c r="JEG128" s="54"/>
      <c r="JEH128" s="54"/>
      <c r="JEI128" s="54"/>
      <c r="JEJ128" s="54"/>
      <c r="JEK128" s="54"/>
      <c r="JEL128" s="54"/>
      <c r="JEM128" s="54"/>
      <c r="JEN128" s="54"/>
      <c r="JEO128" s="54"/>
      <c r="JEP128" s="54"/>
      <c r="JEQ128" s="54"/>
      <c r="JER128" s="54"/>
      <c r="JES128" s="54"/>
      <c r="JET128" s="54"/>
      <c r="JEU128" s="54"/>
      <c r="JEV128" s="54"/>
      <c r="JEW128" s="54"/>
      <c r="JEX128" s="54"/>
      <c r="JEY128" s="54"/>
      <c r="JEZ128" s="54"/>
      <c r="JFA128" s="54"/>
      <c r="JFB128" s="54"/>
      <c r="JFC128" s="54"/>
      <c r="JFD128" s="54"/>
      <c r="JFE128" s="54"/>
      <c r="JFF128" s="54"/>
      <c r="JFG128" s="54"/>
      <c r="JFH128" s="54"/>
      <c r="JFI128" s="54"/>
      <c r="JFJ128" s="54"/>
      <c r="JFK128" s="54"/>
      <c r="JFL128" s="54"/>
      <c r="JFM128" s="54"/>
      <c r="JFN128" s="54"/>
      <c r="JFO128" s="54"/>
      <c r="JFP128" s="54"/>
      <c r="JFQ128" s="54"/>
      <c r="JFR128" s="54"/>
      <c r="JFS128" s="54"/>
      <c r="JFT128" s="54"/>
      <c r="JFU128" s="54"/>
      <c r="JFV128" s="54"/>
      <c r="JFW128" s="54"/>
      <c r="JFX128" s="54"/>
      <c r="JFY128" s="54"/>
      <c r="JFZ128" s="54"/>
      <c r="JGA128" s="54"/>
      <c r="JGB128" s="54"/>
      <c r="JGC128" s="54"/>
      <c r="JGD128" s="54"/>
      <c r="JGE128" s="54"/>
      <c r="JGF128" s="54"/>
      <c r="JGG128" s="54"/>
      <c r="JGH128" s="54"/>
      <c r="JGI128" s="54"/>
      <c r="JGJ128" s="54"/>
      <c r="JGK128" s="54"/>
      <c r="JGL128" s="54"/>
      <c r="JGM128" s="54"/>
      <c r="JGN128" s="54"/>
      <c r="JGO128" s="54"/>
      <c r="JGP128" s="54"/>
      <c r="JGQ128" s="54"/>
      <c r="JGR128" s="54"/>
      <c r="JGS128" s="54"/>
      <c r="JGT128" s="54"/>
      <c r="JGU128" s="54"/>
      <c r="JGV128" s="54"/>
      <c r="JGW128" s="54"/>
      <c r="JGX128" s="54"/>
      <c r="JGY128" s="54"/>
      <c r="JGZ128" s="54"/>
      <c r="JHA128" s="54"/>
      <c r="JHB128" s="54"/>
      <c r="JHC128" s="54"/>
      <c r="JHD128" s="54"/>
      <c r="JHE128" s="54"/>
      <c r="JHF128" s="54"/>
      <c r="JHG128" s="54"/>
      <c r="JHH128" s="54"/>
      <c r="JHI128" s="54"/>
      <c r="JHJ128" s="54"/>
      <c r="JHK128" s="54"/>
      <c r="JHL128" s="54"/>
      <c r="JHM128" s="54"/>
      <c r="JHN128" s="54"/>
      <c r="JHO128" s="54"/>
      <c r="JHP128" s="54"/>
      <c r="JHQ128" s="54"/>
      <c r="JHR128" s="54"/>
      <c r="JHS128" s="54"/>
      <c r="JHT128" s="54"/>
      <c r="JHU128" s="54"/>
      <c r="JHV128" s="54"/>
      <c r="JHW128" s="54"/>
      <c r="JHX128" s="54"/>
      <c r="JHY128" s="54"/>
      <c r="JHZ128" s="54"/>
      <c r="JIA128" s="54"/>
      <c r="JIB128" s="54"/>
      <c r="JIC128" s="54"/>
      <c r="JID128" s="54"/>
      <c r="JIE128" s="54"/>
      <c r="JIF128" s="54"/>
      <c r="JIG128" s="54"/>
      <c r="JIH128" s="54"/>
      <c r="JII128" s="54"/>
      <c r="JIJ128" s="54"/>
      <c r="JIK128" s="54"/>
      <c r="JIL128" s="54"/>
      <c r="JIM128" s="54"/>
      <c r="JIN128" s="54"/>
      <c r="JIO128" s="54"/>
      <c r="JIP128" s="54"/>
      <c r="JIQ128" s="54"/>
      <c r="JIR128" s="54"/>
      <c r="JIS128" s="54"/>
      <c r="JIT128" s="54"/>
      <c r="JIU128" s="54"/>
      <c r="JIV128" s="54"/>
      <c r="JIW128" s="54"/>
      <c r="JIX128" s="54"/>
      <c r="JIY128" s="54"/>
      <c r="JIZ128" s="54"/>
      <c r="JJA128" s="54"/>
      <c r="JJB128" s="54"/>
      <c r="JJC128" s="54"/>
      <c r="JJD128" s="54"/>
      <c r="JJE128" s="54"/>
      <c r="JJF128" s="54"/>
      <c r="JJG128" s="54"/>
      <c r="JJH128" s="54"/>
      <c r="JJI128" s="54"/>
      <c r="JJJ128" s="54"/>
      <c r="JJK128" s="54"/>
      <c r="JJL128" s="54"/>
      <c r="JJM128" s="54"/>
      <c r="JJN128" s="54"/>
      <c r="JJO128" s="54"/>
      <c r="JJP128" s="54"/>
      <c r="JJQ128" s="54"/>
      <c r="JJR128" s="54"/>
      <c r="JJS128" s="54"/>
      <c r="JJT128" s="54"/>
      <c r="JJU128" s="54"/>
      <c r="JJV128" s="54"/>
      <c r="JJW128" s="54"/>
      <c r="JJX128" s="54"/>
      <c r="JJY128" s="54"/>
      <c r="JJZ128" s="54"/>
      <c r="JKA128" s="54"/>
      <c r="JKB128" s="54"/>
      <c r="JKC128" s="54"/>
      <c r="JKD128" s="54"/>
      <c r="JKE128" s="54"/>
      <c r="JKF128" s="54"/>
      <c r="JKG128" s="54"/>
      <c r="JKH128" s="54"/>
      <c r="JKI128" s="54"/>
      <c r="JKJ128" s="54"/>
      <c r="JKK128" s="54"/>
      <c r="JKL128" s="54"/>
      <c r="JKM128" s="54"/>
      <c r="JKN128" s="54"/>
      <c r="JKO128" s="54"/>
      <c r="JKP128" s="54"/>
      <c r="JKQ128" s="54"/>
      <c r="JKR128" s="54"/>
      <c r="JKS128" s="54"/>
      <c r="JKT128" s="54"/>
      <c r="JKU128" s="54"/>
      <c r="JKV128" s="54"/>
      <c r="JKW128" s="54"/>
      <c r="JKX128" s="54"/>
      <c r="JKY128" s="54"/>
      <c r="JKZ128" s="54"/>
      <c r="JLA128" s="54"/>
      <c r="JLB128" s="54"/>
      <c r="JLC128" s="54"/>
      <c r="JLD128" s="54"/>
      <c r="JLE128" s="54"/>
      <c r="JLF128" s="54"/>
      <c r="JLG128" s="54"/>
      <c r="JLH128" s="54"/>
      <c r="JLI128" s="54"/>
      <c r="JLJ128" s="54"/>
      <c r="JLK128" s="54"/>
      <c r="JLL128" s="54"/>
      <c r="JLM128" s="54"/>
      <c r="JLN128" s="54"/>
      <c r="JLO128" s="54"/>
      <c r="JLP128" s="54"/>
      <c r="JLQ128" s="54"/>
      <c r="JLR128" s="54"/>
      <c r="JLS128" s="54"/>
      <c r="JLT128" s="54"/>
      <c r="JLU128" s="54"/>
      <c r="JLV128" s="54"/>
      <c r="JLW128" s="54"/>
      <c r="JLX128" s="54"/>
      <c r="JLY128" s="54"/>
      <c r="JLZ128" s="54"/>
      <c r="JMA128" s="54"/>
      <c r="JMB128" s="54"/>
      <c r="JMC128" s="54"/>
      <c r="JMD128" s="54"/>
      <c r="JME128" s="54"/>
      <c r="JMF128" s="54"/>
      <c r="JMG128" s="54"/>
      <c r="JMH128" s="54"/>
      <c r="JMI128" s="54"/>
      <c r="JMJ128" s="54"/>
      <c r="JMK128" s="54"/>
      <c r="JML128" s="54"/>
      <c r="JMM128" s="54"/>
      <c r="JMN128" s="54"/>
      <c r="JMO128" s="54"/>
      <c r="JMP128" s="54"/>
      <c r="JMQ128" s="54"/>
      <c r="JMR128" s="54"/>
      <c r="JMS128" s="54"/>
      <c r="JMT128" s="54"/>
      <c r="JMU128" s="54"/>
      <c r="JMV128" s="54"/>
      <c r="JMW128" s="54"/>
      <c r="JMX128" s="54"/>
      <c r="JMY128" s="54"/>
      <c r="JMZ128" s="54"/>
      <c r="JNA128" s="54"/>
      <c r="JNB128" s="54"/>
      <c r="JNC128" s="54"/>
      <c r="JND128" s="54"/>
      <c r="JNE128" s="54"/>
      <c r="JNF128" s="54"/>
      <c r="JNG128" s="54"/>
      <c r="JNH128" s="54"/>
      <c r="JNI128" s="54"/>
      <c r="JNJ128" s="54"/>
      <c r="JNK128" s="54"/>
      <c r="JNL128" s="54"/>
      <c r="JNM128" s="54"/>
      <c r="JNN128" s="54"/>
      <c r="JNO128" s="54"/>
      <c r="JNP128" s="54"/>
      <c r="JNQ128" s="54"/>
      <c r="JNR128" s="54"/>
      <c r="JNS128" s="54"/>
      <c r="JNT128" s="54"/>
      <c r="JNU128" s="54"/>
      <c r="JNV128" s="54"/>
      <c r="JNW128" s="54"/>
      <c r="JNX128" s="54"/>
      <c r="JNY128" s="54"/>
      <c r="JNZ128" s="54"/>
      <c r="JOA128" s="54"/>
      <c r="JOB128" s="54"/>
      <c r="JOC128" s="54"/>
      <c r="JOD128" s="54"/>
      <c r="JOE128" s="54"/>
      <c r="JOF128" s="54"/>
      <c r="JOG128" s="54"/>
      <c r="JOH128" s="54"/>
      <c r="JOI128" s="54"/>
      <c r="JOJ128" s="54"/>
      <c r="JOK128" s="54"/>
      <c r="JOL128" s="54"/>
      <c r="JOM128" s="54"/>
      <c r="JON128" s="54"/>
      <c r="JOO128" s="54"/>
      <c r="JOP128" s="54"/>
      <c r="JOQ128" s="54"/>
      <c r="JOR128" s="54"/>
      <c r="JOS128" s="54"/>
      <c r="JOT128" s="54"/>
      <c r="JOU128" s="54"/>
      <c r="JOV128" s="54"/>
      <c r="JOW128" s="54"/>
      <c r="JOX128" s="54"/>
      <c r="JOY128" s="54"/>
      <c r="JOZ128" s="54"/>
      <c r="JPA128" s="54"/>
      <c r="JPB128" s="54"/>
      <c r="JPC128" s="54"/>
      <c r="JPD128" s="54"/>
      <c r="JPE128" s="54"/>
      <c r="JPF128" s="54"/>
      <c r="JPG128" s="54"/>
      <c r="JPH128" s="54"/>
      <c r="JPI128" s="54"/>
      <c r="JPJ128" s="54"/>
      <c r="JPK128" s="54"/>
      <c r="JPL128" s="54"/>
      <c r="JPM128" s="54"/>
      <c r="JPN128" s="54"/>
      <c r="JPO128" s="54"/>
      <c r="JPP128" s="54"/>
      <c r="JPQ128" s="54"/>
      <c r="JPR128" s="54"/>
      <c r="JPS128" s="54"/>
      <c r="JPT128" s="54"/>
      <c r="JPU128" s="54"/>
      <c r="JPV128" s="54"/>
      <c r="JPW128" s="54"/>
      <c r="JPX128" s="54"/>
      <c r="JPY128" s="54"/>
      <c r="JPZ128" s="54"/>
      <c r="JQA128" s="54"/>
      <c r="JQB128" s="54"/>
      <c r="JQC128" s="54"/>
      <c r="JQD128" s="54"/>
      <c r="JQE128" s="54"/>
      <c r="JQF128" s="54"/>
      <c r="JQG128" s="54"/>
      <c r="JQH128" s="54"/>
      <c r="JQI128" s="54"/>
      <c r="JQJ128" s="54"/>
      <c r="JQK128" s="54"/>
      <c r="JQL128" s="54"/>
      <c r="JQM128" s="54"/>
      <c r="JQN128" s="54"/>
      <c r="JQO128" s="54"/>
      <c r="JQP128" s="54"/>
      <c r="JQQ128" s="54"/>
      <c r="JQR128" s="54"/>
      <c r="JQS128" s="54"/>
      <c r="JQT128" s="54"/>
      <c r="JQU128" s="54"/>
      <c r="JQV128" s="54"/>
      <c r="JQW128" s="54"/>
      <c r="JQX128" s="54"/>
      <c r="JQY128" s="54"/>
      <c r="JQZ128" s="54"/>
      <c r="JRA128" s="54"/>
      <c r="JRB128" s="54"/>
      <c r="JRC128" s="54"/>
      <c r="JRD128" s="54"/>
      <c r="JRE128" s="54"/>
      <c r="JRF128" s="54"/>
      <c r="JRG128" s="54"/>
      <c r="JRH128" s="54"/>
      <c r="JRI128" s="54"/>
      <c r="JRJ128" s="54"/>
      <c r="JRK128" s="54"/>
      <c r="JRL128" s="54"/>
      <c r="JRM128" s="54"/>
      <c r="JRN128" s="54"/>
      <c r="JRO128" s="54"/>
      <c r="JRP128" s="54"/>
      <c r="JRQ128" s="54"/>
      <c r="JRR128" s="54"/>
      <c r="JRS128" s="54"/>
      <c r="JRT128" s="54"/>
      <c r="JRU128" s="54"/>
      <c r="JRV128" s="54"/>
      <c r="JRW128" s="54"/>
      <c r="JRX128" s="54"/>
      <c r="JRY128" s="54"/>
      <c r="JRZ128" s="54"/>
      <c r="JSA128" s="54"/>
      <c r="JSB128" s="54"/>
      <c r="JSC128" s="54"/>
      <c r="JSD128" s="54"/>
      <c r="JSE128" s="54"/>
      <c r="JSF128" s="54"/>
      <c r="JSG128" s="54"/>
      <c r="JSH128" s="54"/>
      <c r="JSI128" s="54"/>
      <c r="JSJ128" s="54"/>
      <c r="JSK128" s="54"/>
      <c r="JSL128" s="54"/>
      <c r="JSM128" s="54"/>
      <c r="JSN128" s="54"/>
      <c r="JSO128" s="54"/>
      <c r="JSP128" s="54"/>
      <c r="JSQ128" s="54"/>
      <c r="JSR128" s="54"/>
      <c r="JSS128" s="54"/>
      <c r="JST128" s="54"/>
      <c r="JSU128" s="54"/>
      <c r="JSV128" s="54"/>
      <c r="JSW128" s="54"/>
      <c r="JSX128" s="54"/>
      <c r="JSY128" s="54"/>
      <c r="JSZ128" s="54"/>
      <c r="JTA128" s="54"/>
      <c r="JTB128" s="54"/>
      <c r="JTC128" s="54"/>
      <c r="JTD128" s="54"/>
      <c r="JTE128" s="54"/>
      <c r="JTF128" s="54"/>
      <c r="JTG128" s="54"/>
      <c r="JTH128" s="54"/>
      <c r="JTI128" s="54"/>
      <c r="JTJ128" s="54"/>
      <c r="JTK128" s="54"/>
      <c r="JTL128" s="54"/>
      <c r="JTM128" s="54"/>
      <c r="JTN128" s="54"/>
      <c r="JTO128" s="54"/>
      <c r="JTP128" s="54"/>
      <c r="JTQ128" s="54"/>
      <c r="JTR128" s="54"/>
      <c r="JTS128" s="54"/>
      <c r="JTT128" s="54"/>
      <c r="JTU128" s="54"/>
      <c r="JTV128" s="54"/>
      <c r="JTW128" s="54"/>
      <c r="JTX128" s="54"/>
      <c r="JTY128" s="54"/>
      <c r="JTZ128" s="54"/>
      <c r="JUA128" s="54"/>
      <c r="JUB128" s="54"/>
      <c r="JUC128" s="54"/>
      <c r="JUD128" s="54"/>
      <c r="JUE128" s="54"/>
      <c r="JUF128" s="54"/>
      <c r="JUG128" s="54"/>
      <c r="JUH128" s="54"/>
      <c r="JUI128" s="54"/>
      <c r="JUJ128" s="54"/>
      <c r="JUK128" s="54"/>
      <c r="JUL128" s="54"/>
      <c r="JUM128" s="54"/>
      <c r="JUN128" s="54"/>
      <c r="JUO128" s="54"/>
      <c r="JUP128" s="54"/>
      <c r="JUQ128" s="54"/>
      <c r="JUR128" s="54"/>
      <c r="JUS128" s="54"/>
      <c r="JUT128" s="54"/>
      <c r="JUU128" s="54"/>
      <c r="JUV128" s="54"/>
      <c r="JUW128" s="54"/>
      <c r="JUX128" s="54"/>
      <c r="JUY128" s="54"/>
      <c r="JUZ128" s="54"/>
      <c r="JVA128" s="54"/>
      <c r="JVB128" s="54"/>
      <c r="JVC128" s="54"/>
      <c r="JVD128" s="54"/>
      <c r="JVE128" s="54"/>
      <c r="JVF128" s="54"/>
      <c r="JVG128" s="54"/>
      <c r="JVH128" s="54"/>
      <c r="JVI128" s="54"/>
      <c r="JVJ128" s="54"/>
      <c r="JVK128" s="54"/>
      <c r="JVL128" s="54"/>
      <c r="JVM128" s="54"/>
      <c r="JVN128" s="54"/>
      <c r="JVO128" s="54"/>
      <c r="JVP128" s="54"/>
      <c r="JVQ128" s="54"/>
      <c r="JVR128" s="54"/>
      <c r="JVS128" s="54"/>
      <c r="JVT128" s="54"/>
      <c r="JVU128" s="54"/>
      <c r="JVV128" s="54"/>
      <c r="JVW128" s="54"/>
      <c r="JVX128" s="54"/>
      <c r="JVY128" s="54"/>
      <c r="JVZ128" s="54"/>
      <c r="JWA128" s="54"/>
      <c r="JWB128" s="54"/>
      <c r="JWC128" s="54"/>
      <c r="JWD128" s="54"/>
      <c r="JWE128" s="54"/>
      <c r="JWF128" s="54"/>
      <c r="JWG128" s="54"/>
      <c r="JWH128" s="54"/>
      <c r="JWI128" s="54"/>
      <c r="JWJ128" s="54"/>
      <c r="JWK128" s="54"/>
      <c r="JWL128" s="54"/>
      <c r="JWM128" s="54"/>
      <c r="JWN128" s="54"/>
      <c r="JWO128" s="54"/>
      <c r="JWP128" s="54"/>
      <c r="JWQ128" s="54"/>
      <c r="JWR128" s="54"/>
      <c r="JWS128" s="54"/>
      <c r="JWT128" s="54"/>
      <c r="JWU128" s="54"/>
      <c r="JWV128" s="54"/>
      <c r="JWW128" s="54"/>
      <c r="JWX128" s="54"/>
      <c r="JWY128" s="54"/>
      <c r="JWZ128" s="54"/>
      <c r="JXA128" s="54"/>
      <c r="JXB128" s="54"/>
      <c r="JXC128" s="54"/>
      <c r="JXD128" s="54"/>
      <c r="JXE128" s="54"/>
      <c r="JXF128" s="54"/>
      <c r="JXG128" s="54"/>
      <c r="JXH128" s="54"/>
      <c r="JXI128" s="54"/>
      <c r="JXJ128" s="54"/>
      <c r="JXK128" s="54"/>
      <c r="JXL128" s="54"/>
      <c r="JXM128" s="54"/>
      <c r="JXN128" s="54"/>
      <c r="JXO128" s="54"/>
      <c r="JXP128" s="54"/>
      <c r="JXQ128" s="54"/>
      <c r="JXR128" s="54"/>
      <c r="JXS128" s="54"/>
      <c r="JXT128" s="54"/>
      <c r="JXU128" s="54"/>
      <c r="JXV128" s="54"/>
      <c r="JXW128" s="54"/>
      <c r="JXX128" s="54"/>
      <c r="JXY128" s="54"/>
      <c r="JXZ128" s="54"/>
      <c r="JYA128" s="54"/>
      <c r="JYB128" s="54"/>
      <c r="JYC128" s="54"/>
      <c r="JYD128" s="54"/>
      <c r="JYE128" s="54"/>
      <c r="JYF128" s="54"/>
      <c r="JYG128" s="54"/>
      <c r="JYH128" s="54"/>
      <c r="JYI128" s="54"/>
      <c r="JYJ128" s="54"/>
      <c r="JYK128" s="54"/>
      <c r="JYL128" s="54"/>
      <c r="JYM128" s="54"/>
      <c r="JYN128" s="54"/>
      <c r="JYO128" s="54"/>
      <c r="JYP128" s="54"/>
      <c r="JYQ128" s="54"/>
      <c r="JYR128" s="54"/>
      <c r="JYS128" s="54"/>
      <c r="JYT128" s="54"/>
      <c r="JYU128" s="54"/>
      <c r="JYV128" s="54"/>
      <c r="JYW128" s="54"/>
      <c r="JYX128" s="54"/>
      <c r="JYY128" s="54"/>
      <c r="JYZ128" s="54"/>
      <c r="JZA128" s="54"/>
      <c r="JZB128" s="54"/>
      <c r="JZC128" s="54"/>
      <c r="JZD128" s="54"/>
      <c r="JZE128" s="54"/>
      <c r="JZF128" s="54"/>
      <c r="JZG128" s="54"/>
      <c r="JZH128" s="54"/>
      <c r="JZI128" s="54"/>
      <c r="JZJ128" s="54"/>
      <c r="JZK128" s="54"/>
      <c r="JZL128" s="54"/>
      <c r="JZM128" s="54"/>
      <c r="JZN128" s="54"/>
      <c r="JZO128" s="54"/>
      <c r="JZP128" s="54"/>
      <c r="JZQ128" s="54"/>
      <c r="JZR128" s="54"/>
      <c r="JZS128" s="54"/>
      <c r="JZT128" s="54"/>
      <c r="JZU128" s="54"/>
      <c r="JZV128" s="54"/>
      <c r="JZW128" s="54"/>
      <c r="JZX128" s="54"/>
      <c r="JZY128" s="54"/>
      <c r="JZZ128" s="54"/>
      <c r="KAA128" s="54"/>
      <c r="KAB128" s="54"/>
      <c r="KAC128" s="54"/>
      <c r="KAD128" s="54"/>
      <c r="KAE128" s="54"/>
      <c r="KAF128" s="54"/>
      <c r="KAG128" s="54"/>
      <c r="KAH128" s="54"/>
      <c r="KAI128" s="54"/>
      <c r="KAJ128" s="54"/>
      <c r="KAK128" s="54"/>
      <c r="KAL128" s="54"/>
      <c r="KAM128" s="54"/>
      <c r="KAN128" s="54"/>
      <c r="KAO128" s="54"/>
      <c r="KAP128" s="54"/>
      <c r="KAQ128" s="54"/>
      <c r="KAR128" s="54"/>
      <c r="KAS128" s="54"/>
      <c r="KAT128" s="54"/>
      <c r="KAU128" s="54"/>
      <c r="KAV128" s="54"/>
      <c r="KAW128" s="54"/>
      <c r="KAX128" s="54"/>
      <c r="KAY128" s="54"/>
      <c r="KAZ128" s="54"/>
      <c r="KBA128" s="54"/>
      <c r="KBB128" s="54"/>
      <c r="KBC128" s="54"/>
      <c r="KBD128" s="54"/>
      <c r="KBE128" s="54"/>
      <c r="KBF128" s="54"/>
      <c r="KBG128" s="54"/>
      <c r="KBH128" s="54"/>
      <c r="KBI128" s="54"/>
      <c r="KBJ128" s="54"/>
      <c r="KBK128" s="54"/>
      <c r="KBL128" s="54"/>
      <c r="KBM128" s="54"/>
      <c r="KBN128" s="54"/>
      <c r="KBO128" s="54"/>
      <c r="KBP128" s="54"/>
      <c r="KBQ128" s="54"/>
      <c r="KBR128" s="54"/>
      <c r="KBS128" s="54"/>
      <c r="KBT128" s="54"/>
      <c r="KBU128" s="54"/>
      <c r="KBV128" s="54"/>
      <c r="KBW128" s="54"/>
      <c r="KBX128" s="54"/>
      <c r="KBY128" s="54"/>
      <c r="KBZ128" s="54"/>
      <c r="KCA128" s="54"/>
      <c r="KCB128" s="54"/>
      <c r="KCC128" s="54"/>
      <c r="KCD128" s="54"/>
      <c r="KCE128" s="54"/>
      <c r="KCF128" s="54"/>
      <c r="KCG128" s="54"/>
      <c r="KCH128" s="54"/>
      <c r="KCI128" s="54"/>
      <c r="KCJ128" s="54"/>
      <c r="KCK128" s="54"/>
      <c r="KCL128" s="54"/>
      <c r="KCM128" s="54"/>
      <c r="KCN128" s="54"/>
      <c r="KCO128" s="54"/>
      <c r="KCP128" s="54"/>
      <c r="KCQ128" s="54"/>
      <c r="KCR128" s="54"/>
      <c r="KCS128" s="54"/>
      <c r="KCT128" s="54"/>
      <c r="KCU128" s="54"/>
      <c r="KCV128" s="54"/>
      <c r="KCW128" s="54"/>
      <c r="KCX128" s="54"/>
      <c r="KCY128" s="54"/>
      <c r="KCZ128" s="54"/>
      <c r="KDA128" s="54"/>
      <c r="KDB128" s="54"/>
      <c r="KDC128" s="54"/>
      <c r="KDD128" s="54"/>
      <c r="KDE128" s="54"/>
      <c r="KDF128" s="54"/>
      <c r="KDG128" s="54"/>
      <c r="KDH128" s="54"/>
      <c r="KDI128" s="54"/>
      <c r="KDJ128" s="54"/>
      <c r="KDK128" s="54"/>
      <c r="KDL128" s="54"/>
      <c r="KDM128" s="54"/>
      <c r="KDN128" s="54"/>
      <c r="KDO128" s="54"/>
      <c r="KDP128" s="54"/>
      <c r="KDQ128" s="54"/>
      <c r="KDR128" s="54"/>
      <c r="KDS128" s="54"/>
      <c r="KDT128" s="54"/>
      <c r="KDU128" s="54"/>
      <c r="KDV128" s="54"/>
      <c r="KDW128" s="54"/>
      <c r="KDX128" s="54"/>
      <c r="KDY128" s="54"/>
      <c r="KDZ128" s="54"/>
      <c r="KEA128" s="54"/>
      <c r="KEB128" s="54"/>
      <c r="KEC128" s="54"/>
      <c r="KED128" s="54"/>
      <c r="KEE128" s="54"/>
      <c r="KEF128" s="54"/>
      <c r="KEG128" s="54"/>
      <c r="KEH128" s="54"/>
      <c r="KEI128" s="54"/>
      <c r="KEJ128" s="54"/>
      <c r="KEK128" s="54"/>
      <c r="KEL128" s="54"/>
      <c r="KEM128" s="54"/>
      <c r="KEN128" s="54"/>
      <c r="KEO128" s="54"/>
      <c r="KEP128" s="54"/>
      <c r="KEQ128" s="54"/>
      <c r="KER128" s="54"/>
      <c r="KES128" s="54"/>
      <c r="KET128" s="54"/>
      <c r="KEU128" s="54"/>
      <c r="KEV128" s="54"/>
      <c r="KEW128" s="54"/>
      <c r="KEX128" s="54"/>
      <c r="KEY128" s="54"/>
      <c r="KEZ128" s="54"/>
      <c r="KFA128" s="54"/>
      <c r="KFB128" s="54"/>
      <c r="KFC128" s="54"/>
      <c r="KFD128" s="54"/>
      <c r="KFE128" s="54"/>
      <c r="KFF128" s="54"/>
      <c r="KFG128" s="54"/>
      <c r="KFH128" s="54"/>
      <c r="KFI128" s="54"/>
      <c r="KFJ128" s="54"/>
      <c r="KFK128" s="54"/>
      <c r="KFL128" s="54"/>
      <c r="KFM128" s="54"/>
      <c r="KFN128" s="54"/>
      <c r="KFO128" s="54"/>
      <c r="KFP128" s="54"/>
      <c r="KFQ128" s="54"/>
      <c r="KFR128" s="54"/>
      <c r="KFS128" s="54"/>
      <c r="KFT128" s="54"/>
      <c r="KFU128" s="54"/>
      <c r="KFV128" s="54"/>
      <c r="KFW128" s="54"/>
      <c r="KFX128" s="54"/>
      <c r="KFY128" s="54"/>
      <c r="KFZ128" s="54"/>
      <c r="KGA128" s="54"/>
      <c r="KGB128" s="54"/>
      <c r="KGC128" s="54"/>
      <c r="KGD128" s="54"/>
      <c r="KGE128" s="54"/>
      <c r="KGF128" s="54"/>
      <c r="KGG128" s="54"/>
      <c r="KGH128" s="54"/>
      <c r="KGI128" s="54"/>
      <c r="KGJ128" s="54"/>
      <c r="KGK128" s="54"/>
      <c r="KGL128" s="54"/>
      <c r="KGM128" s="54"/>
      <c r="KGN128" s="54"/>
      <c r="KGO128" s="54"/>
      <c r="KGP128" s="54"/>
      <c r="KGQ128" s="54"/>
      <c r="KGR128" s="54"/>
      <c r="KGS128" s="54"/>
      <c r="KGT128" s="54"/>
      <c r="KGU128" s="54"/>
      <c r="KGV128" s="54"/>
      <c r="KGW128" s="54"/>
      <c r="KGX128" s="54"/>
      <c r="KGY128" s="54"/>
      <c r="KGZ128" s="54"/>
      <c r="KHA128" s="54"/>
      <c r="KHB128" s="54"/>
      <c r="KHC128" s="54"/>
      <c r="KHD128" s="54"/>
      <c r="KHE128" s="54"/>
      <c r="KHF128" s="54"/>
      <c r="KHG128" s="54"/>
      <c r="KHH128" s="54"/>
      <c r="KHI128" s="54"/>
      <c r="KHJ128" s="54"/>
      <c r="KHK128" s="54"/>
      <c r="KHL128" s="54"/>
      <c r="KHM128" s="54"/>
      <c r="KHN128" s="54"/>
      <c r="KHO128" s="54"/>
      <c r="KHP128" s="54"/>
      <c r="KHQ128" s="54"/>
      <c r="KHR128" s="54"/>
      <c r="KHS128" s="54"/>
      <c r="KHT128" s="54"/>
      <c r="KHU128" s="54"/>
      <c r="KHV128" s="54"/>
      <c r="KHW128" s="54"/>
      <c r="KHX128" s="54"/>
      <c r="KHY128" s="54"/>
      <c r="KHZ128" s="54"/>
      <c r="KIA128" s="54"/>
      <c r="KIB128" s="54"/>
      <c r="KIC128" s="54"/>
      <c r="KID128" s="54"/>
      <c r="KIE128" s="54"/>
      <c r="KIF128" s="54"/>
      <c r="KIG128" s="54"/>
      <c r="KIH128" s="54"/>
      <c r="KII128" s="54"/>
      <c r="KIJ128" s="54"/>
      <c r="KIK128" s="54"/>
      <c r="KIL128" s="54"/>
      <c r="KIM128" s="54"/>
      <c r="KIN128" s="54"/>
      <c r="KIO128" s="54"/>
      <c r="KIP128" s="54"/>
      <c r="KIQ128" s="54"/>
      <c r="KIR128" s="54"/>
      <c r="KIS128" s="54"/>
      <c r="KIT128" s="54"/>
      <c r="KIU128" s="54"/>
      <c r="KIV128" s="54"/>
      <c r="KIW128" s="54"/>
      <c r="KIX128" s="54"/>
      <c r="KIY128" s="54"/>
      <c r="KIZ128" s="54"/>
      <c r="KJA128" s="54"/>
      <c r="KJB128" s="54"/>
      <c r="KJC128" s="54"/>
      <c r="KJD128" s="54"/>
      <c r="KJE128" s="54"/>
      <c r="KJF128" s="54"/>
      <c r="KJG128" s="54"/>
      <c r="KJH128" s="54"/>
      <c r="KJI128" s="54"/>
      <c r="KJJ128" s="54"/>
      <c r="KJK128" s="54"/>
      <c r="KJL128" s="54"/>
      <c r="KJM128" s="54"/>
      <c r="KJN128" s="54"/>
      <c r="KJO128" s="54"/>
      <c r="KJP128" s="54"/>
      <c r="KJQ128" s="54"/>
      <c r="KJR128" s="54"/>
      <c r="KJS128" s="54"/>
      <c r="KJT128" s="54"/>
      <c r="KJU128" s="54"/>
      <c r="KJV128" s="54"/>
      <c r="KJW128" s="54"/>
      <c r="KJX128" s="54"/>
      <c r="KJY128" s="54"/>
      <c r="KJZ128" s="54"/>
      <c r="KKA128" s="54"/>
      <c r="KKB128" s="54"/>
      <c r="KKC128" s="54"/>
      <c r="KKD128" s="54"/>
      <c r="KKE128" s="54"/>
      <c r="KKF128" s="54"/>
      <c r="KKG128" s="54"/>
      <c r="KKH128" s="54"/>
      <c r="KKI128" s="54"/>
      <c r="KKJ128" s="54"/>
      <c r="KKK128" s="54"/>
      <c r="KKL128" s="54"/>
      <c r="KKM128" s="54"/>
      <c r="KKN128" s="54"/>
      <c r="KKO128" s="54"/>
      <c r="KKP128" s="54"/>
      <c r="KKQ128" s="54"/>
      <c r="KKR128" s="54"/>
      <c r="KKS128" s="54"/>
      <c r="KKT128" s="54"/>
      <c r="KKU128" s="54"/>
      <c r="KKV128" s="54"/>
      <c r="KKW128" s="54"/>
      <c r="KKX128" s="54"/>
      <c r="KKY128" s="54"/>
      <c r="KKZ128" s="54"/>
      <c r="KLA128" s="54"/>
      <c r="KLB128" s="54"/>
      <c r="KLC128" s="54"/>
      <c r="KLD128" s="54"/>
      <c r="KLE128" s="54"/>
      <c r="KLF128" s="54"/>
      <c r="KLG128" s="54"/>
      <c r="KLH128" s="54"/>
      <c r="KLI128" s="54"/>
      <c r="KLJ128" s="54"/>
      <c r="KLK128" s="54"/>
      <c r="KLL128" s="54"/>
      <c r="KLM128" s="54"/>
      <c r="KLN128" s="54"/>
      <c r="KLO128" s="54"/>
      <c r="KLP128" s="54"/>
      <c r="KLQ128" s="54"/>
      <c r="KLR128" s="54"/>
      <c r="KLS128" s="54"/>
      <c r="KLT128" s="54"/>
      <c r="KLU128" s="54"/>
      <c r="KLV128" s="54"/>
      <c r="KLW128" s="54"/>
      <c r="KLX128" s="54"/>
      <c r="KLY128" s="54"/>
      <c r="KLZ128" s="54"/>
      <c r="KMA128" s="54"/>
      <c r="KMB128" s="54"/>
      <c r="KMC128" s="54"/>
      <c r="KMD128" s="54"/>
      <c r="KME128" s="54"/>
      <c r="KMF128" s="54"/>
      <c r="KMG128" s="54"/>
      <c r="KMH128" s="54"/>
      <c r="KMI128" s="54"/>
      <c r="KMJ128" s="54"/>
      <c r="KMK128" s="54"/>
      <c r="KML128" s="54"/>
      <c r="KMM128" s="54"/>
      <c r="KMN128" s="54"/>
      <c r="KMO128" s="54"/>
      <c r="KMP128" s="54"/>
      <c r="KMQ128" s="54"/>
      <c r="KMR128" s="54"/>
      <c r="KMS128" s="54"/>
      <c r="KMT128" s="54"/>
      <c r="KMU128" s="54"/>
      <c r="KMV128" s="54"/>
      <c r="KMW128" s="54"/>
      <c r="KMX128" s="54"/>
      <c r="KMY128" s="54"/>
      <c r="KMZ128" s="54"/>
      <c r="KNA128" s="54"/>
      <c r="KNB128" s="54"/>
      <c r="KNC128" s="54"/>
      <c r="KND128" s="54"/>
      <c r="KNE128" s="54"/>
      <c r="KNF128" s="54"/>
      <c r="KNG128" s="54"/>
      <c r="KNH128" s="54"/>
      <c r="KNI128" s="54"/>
      <c r="KNJ128" s="54"/>
      <c r="KNK128" s="54"/>
      <c r="KNL128" s="54"/>
      <c r="KNM128" s="54"/>
      <c r="KNN128" s="54"/>
      <c r="KNO128" s="54"/>
      <c r="KNP128" s="54"/>
      <c r="KNQ128" s="54"/>
      <c r="KNR128" s="54"/>
      <c r="KNS128" s="54"/>
      <c r="KNT128" s="54"/>
      <c r="KNU128" s="54"/>
      <c r="KNV128" s="54"/>
      <c r="KNW128" s="54"/>
      <c r="KNX128" s="54"/>
      <c r="KNY128" s="54"/>
      <c r="KNZ128" s="54"/>
      <c r="KOA128" s="54"/>
      <c r="KOB128" s="54"/>
      <c r="KOC128" s="54"/>
      <c r="KOD128" s="54"/>
      <c r="KOE128" s="54"/>
      <c r="KOF128" s="54"/>
      <c r="KOG128" s="54"/>
      <c r="KOH128" s="54"/>
      <c r="KOI128" s="54"/>
      <c r="KOJ128" s="54"/>
      <c r="KOK128" s="54"/>
      <c r="KOL128" s="54"/>
      <c r="KOM128" s="54"/>
      <c r="KON128" s="54"/>
      <c r="KOO128" s="54"/>
      <c r="KOP128" s="54"/>
      <c r="KOQ128" s="54"/>
      <c r="KOR128" s="54"/>
      <c r="KOS128" s="54"/>
      <c r="KOT128" s="54"/>
      <c r="KOU128" s="54"/>
      <c r="KOV128" s="54"/>
      <c r="KOW128" s="54"/>
      <c r="KOX128" s="54"/>
      <c r="KOY128" s="54"/>
      <c r="KOZ128" s="54"/>
      <c r="KPA128" s="54"/>
      <c r="KPB128" s="54"/>
      <c r="KPC128" s="54"/>
      <c r="KPD128" s="54"/>
      <c r="KPE128" s="54"/>
      <c r="KPF128" s="54"/>
      <c r="KPG128" s="54"/>
      <c r="KPH128" s="54"/>
      <c r="KPI128" s="54"/>
      <c r="KPJ128" s="54"/>
      <c r="KPK128" s="54"/>
      <c r="KPL128" s="54"/>
      <c r="KPM128" s="54"/>
      <c r="KPN128" s="54"/>
      <c r="KPO128" s="54"/>
      <c r="KPP128" s="54"/>
      <c r="KPQ128" s="54"/>
      <c r="KPR128" s="54"/>
      <c r="KPS128" s="54"/>
      <c r="KPT128" s="54"/>
      <c r="KPU128" s="54"/>
      <c r="KPV128" s="54"/>
      <c r="KPW128" s="54"/>
      <c r="KPX128" s="54"/>
      <c r="KPY128" s="54"/>
      <c r="KPZ128" s="54"/>
      <c r="KQA128" s="54"/>
      <c r="KQB128" s="54"/>
      <c r="KQC128" s="54"/>
      <c r="KQD128" s="54"/>
      <c r="KQE128" s="54"/>
      <c r="KQF128" s="54"/>
      <c r="KQG128" s="54"/>
      <c r="KQH128" s="54"/>
      <c r="KQI128" s="54"/>
      <c r="KQJ128" s="54"/>
      <c r="KQK128" s="54"/>
      <c r="KQL128" s="54"/>
      <c r="KQM128" s="54"/>
      <c r="KQN128" s="54"/>
      <c r="KQO128" s="54"/>
      <c r="KQP128" s="54"/>
      <c r="KQQ128" s="54"/>
      <c r="KQR128" s="54"/>
      <c r="KQS128" s="54"/>
      <c r="KQT128" s="54"/>
      <c r="KQU128" s="54"/>
      <c r="KQV128" s="54"/>
      <c r="KQW128" s="54"/>
      <c r="KQX128" s="54"/>
      <c r="KQY128" s="54"/>
      <c r="KQZ128" s="54"/>
      <c r="KRA128" s="54"/>
      <c r="KRB128" s="54"/>
      <c r="KRC128" s="54"/>
      <c r="KRD128" s="54"/>
      <c r="KRE128" s="54"/>
      <c r="KRF128" s="54"/>
      <c r="KRG128" s="54"/>
      <c r="KRH128" s="54"/>
      <c r="KRI128" s="54"/>
      <c r="KRJ128" s="54"/>
      <c r="KRK128" s="54"/>
      <c r="KRL128" s="54"/>
      <c r="KRM128" s="54"/>
      <c r="KRN128" s="54"/>
      <c r="KRO128" s="54"/>
      <c r="KRP128" s="54"/>
      <c r="KRQ128" s="54"/>
      <c r="KRR128" s="54"/>
      <c r="KRS128" s="54"/>
      <c r="KRT128" s="54"/>
      <c r="KRU128" s="54"/>
      <c r="KRV128" s="54"/>
      <c r="KRW128" s="54"/>
      <c r="KRX128" s="54"/>
      <c r="KRY128" s="54"/>
      <c r="KRZ128" s="54"/>
      <c r="KSA128" s="54"/>
      <c r="KSB128" s="54"/>
      <c r="KSC128" s="54"/>
      <c r="KSD128" s="54"/>
      <c r="KSE128" s="54"/>
      <c r="KSF128" s="54"/>
      <c r="KSG128" s="54"/>
      <c r="KSH128" s="54"/>
      <c r="KSI128" s="54"/>
      <c r="KSJ128" s="54"/>
      <c r="KSK128" s="54"/>
      <c r="KSL128" s="54"/>
      <c r="KSM128" s="54"/>
      <c r="KSN128" s="54"/>
      <c r="KSO128" s="54"/>
      <c r="KSP128" s="54"/>
      <c r="KSQ128" s="54"/>
      <c r="KSR128" s="54"/>
      <c r="KSS128" s="54"/>
      <c r="KST128" s="54"/>
      <c r="KSU128" s="54"/>
      <c r="KSV128" s="54"/>
      <c r="KSW128" s="54"/>
      <c r="KSX128" s="54"/>
      <c r="KSY128" s="54"/>
      <c r="KSZ128" s="54"/>
      <c r="KTA128" s="54"/>
      <c r="KTB128" s="54"/>
      <c r="KTC128" s="54"/>
      <c r="KTD128" s="54"/>
      <c r="KTE128" s="54"/>
      <c r="KTF128" s="54"/>
      <c r="KTG128" s="54"/>
      <c r="KTH128" s="54"/>
      <c r="KTI128" s="54"/>
      <c r="KTJ128" s="54"/>
      <c r="KTK128" s="54"/>
      <c r="KTL128" s="54"/>
      <c r="KTM128" s="54"/>
      <c r="KTN128" s="54"/>
      <c r="KTO128" s="54"/>
      <c r="KTP128" s="54"/>
      <c r="KTQ128" s="54"/>
      <c r="KTR128" s="54"/>
      <c r="KTS128" s="54"/>
      <c r="KTT128" s="54"/>
      <c r="KTU128" s="54"/>
      <c r="KTV128" s="54"/>
      <c r="KTW128" s="54"/>
      <c r="KTX128" s="54"/>
      <c r="KTY128" s="54"/>
      <c r="KTZ128" s="54"/>
      <c r="KUA128" s="54"/>
      <c r="KUB128" s="54"/>
      <c r="KUC128" s="54"/>
      <c r="KUD128" s="54"/>
      <c r="KUE128" s="54"/>
      <c r="KUF128" s="54"/>
      <c r="KUG128" s="54"/>
      <c r="KUH128" s="54"/>
      <c r="KUI128" s="54"/>
      <c r="KUJ128" s="54"/>
      <c r="KUK128" s="54"/>
      <c r="KUL128" s="54"/>
      <c r="KUM128" s="54"/>
      <c r="KUN128" s="54"/>
      <c r="KUO128" s="54"/>
      <c r="KUP128" s="54"/>
      <c r="KUQ128" s="54"/>
      <c r="KUR128" s="54"/>
      <c r="KUS128" s="54"/>
      <c r="KUT128" s="54"/>
      <c r="KUU128" s="54"/>
      <c r="KUV128" s="54"/>
      <c r="KUW128" s="54"/>
      <c r="KUX128" s="54"/>
      <c r="KUY128" s="54"/>
      <c r="KUZ128" s="54"/>
      <c r="KVA128" s="54"/>
      <c r="KVB128" s="54"/>
      <c r="KVC128" s="54"/>
      <c r="KVD128" s="54"/>
      <c r="KVE128" s="54"/>
      <c r="KVF128" s="54"/>
      <c r="KVG128" s="54"/>
      <c r="KVH128" s="54"/>
      <c r="KVI128" s="54"/>
      <c r="KVJ128" s="54"/>
      <c r="KVK128" s="54"/>
      <c r="KVL128" s="54"/>
      <c r="KVM128" s="54"/>
      <c r="KVN128" s="54"/>
      <c r="KVO128" s="54"/>
      <c r="KVP128" s="54"/>
      <c r="KVQ128" s="54"/>
      <c r="KVR128" s="54"/>
      <c r="KVS128" s="54"/>
      <c r="KVT128" s="54"/>
      <c r="KVU128" s="54"/>
      <c r="KVV128" s="54"/>
      <c r="KVW128" s="54"/>
      <c r="KVX128" s="54"/>
      <c r="KVY128" s="54"/>
      <c r="KVZ128" s="54"/>
      <c r="KWA128" s="54"/>
      <c r="KWB128" s="54"/>
      <c r="KWC128" s="54"/>
      <c r="KWD128" s="54"/>
      <c r="KWE128" s="54"/>
      <c r="KWF128" s="54"/>
      <c r="KWG128" s="54"/>
      <c r="KWH128" s="54"/>
      <c r="KWI128" s="54"/>
      <c r="KWJ128" s="54"/>
      <c r="KWK128" s="54"/>
      <c r="KWL128" s="54"/>
      <c r="KWM128" s="54"/>
      <c r="KWN128" s="54"/>
      <c r="KWO128" s="54"/>
      <c r="KWP128" s="54"/>
      <c r="KWQ128" s="54"/>
      <c r="KWR128" s="54"/>
      <c r="KWS128" s="54"/>
      <c r="KWT128" s="54"/>
      <c r="KWU128" s="54"/>
      <c r="KWV128" s="54"/>
      <c r="KWW128" s="54"/>
      <c r="KWX128" s="54"/>
      <c r="KWY128" s="54"/>
      <c r="KWZ128" s="54"/>
      <c r="KXA128" s="54"/>
      <c r="KXB128" s="54"/>
      <c r="KXC128" s="54"/>
      <c r="KXD128" s="54"/>
      <c r="KXE128" s="54"/>
      <c r="KXF128" s="54"/>
      <c r="KXG128" s="54"/>
      <c r="KXH128" s="54"/>
      <c r="KXI128" s="54"/>
      <c r="KXJ128" s="54"/>
      <c r="KXK128" s="54"/>
      <c r="KXL128" s="54"/>
      <c r="KXM128" s="54"/>
      <c r="KXN128" s="54"/>
      <c r="KXO128" s="54"/>
      <c r="KXP128" s="54"/>
      <c r="KXQ128" s="54"/>
      <c r="KXR128" s="54"/>
      <c r="KXS128" s="54"/>
      <c r="KXT128" s="54"/>
      <c r="KXU128" s="54"/>
      <c r="KXV128" s="54"/>
      <c r="KXW128" s="54"/>
      <c r="KXX128" s="54"/>
      <c r="KXY128" s="54"/>
      <c r="KXZ128" s="54"/>
      <c r="KYA128" s="54"/>
      <c r="KYB128" s="54"/>
      <c r="KYC128" s="54"/>
      <c r="KYD128" s="54"/>
      <c r="KYE128" s="54"/>
      <c r="KYF128" s="54"/>
      <c r="KYG128" s="54"/>
      <c r="KYH128" s="54"/>
      <c r="KYI128" s="54"/>
      <c r="KYJ128" s="54"/>
      <c r="KYK128" s="54"/>
      <c r="KYL128" s="54"/>
      <c r="KYM128" s="54"/>
      <c r="KYN128" s="54"/>
      <c r="KYO128" s="54"/>
      <c r="KYP128" s="54"/>
      <c r="KYQ128" s="54"/>
      <c r="KYR128" s="54"/>
      <c r="KYS128" s="54"/>
      <c r="KYT128" s="54"/>
      <c r="KYU128" s="54"/>
      <c r="KYV128" s="54"/>
      <c r="KYW128" s="54"/>
      <c r="KYX128" s="54"/>
      <c r="KYY128" s="54"/>
      <c r="KYZ128" s="54"/>
      <c r="KZA128" s="54"/>
      <c r="KZB128" s="54"/>
      <c r="KZC128" s="54"/>
      <c r="KZD128" s="54"/>
      <c r="KZE128" s="54"/>
      <c r="KZF128" s="54"/>
      <c r="KZG128" s="54"/>
      <c r="KZH128" s="54"/>
      <c r="KZI128" s="54"/>
      <c r="KZJ128" s="54"/>
      <c r="KZK128" s="54"/>
      <c r="KZL128" s="54"/>
      <c r="KZM128" s="54"/>
      <c r="KZN128" s="54"/>
      <c r="KZO128" s="54"/>
      <c r="KZP128" s="54"/>
      <c r="KZQ128" s="54"/>
      <c r="KZR128" s="54"/>
      <c r="KZS128" s="54"/>
      <c r="KZT128" s="54"/>
      <c r="KZU128" s="54"/>
      <c r="KZV128" s="54"/>
      <c r="KZW128" s="54"/>
      <c r="KZX128" s="54"/>
      <c r="KZY128" s="54"/>
      <c r="KZZ128" s="54"/>
      <c r="LAA128" s="54"/>
      <c r="LAB128" s="54"/>
      <c r="LAC128" s="54"/>
      <c r="LAD128" s="54"/>
      <c r="LAE128" s="54"/>
      <c r="LAF128" s="54"/>
      <c r="LAG128" s="54"/>
      <c r="LAH128" s="54"/>
      <c r="LAI128" s="54"/>
      <c r="LAJ128" s="54"/>
      <c r="LAK128" s="54"/>
      <c r="LAL128" s="54"/>
      <c r="LAM128" s="54"/>
      <c r="LAN128" s="54"/>
      <c r="LAO128" s="54"/>
      <c r="LAP128" s="54"/>
      <c r="LAQ128" s="54"/>
      <c r="LAR128" s="54"/>
      <c r="LAS128" s="54"/>
      <c r="LAT128" s="54"/>
      <c r="LAU128" s="54"/>
      <c r="LAV128" s="54"/>
      <c r="LAW128" s="54"/>
      <c r="LAX128" s="54"/>
      <c r="LAY128" s="54"/>
      <c r="LAZ128" s="54"/>
      <c r="LBA128" s="54"/>
      <c r="LBB128" s="54"/>
      <c r="LBC128" s="54"/>
      <c r="LBD128" s="54"/>
      <c r="LBE128" s="54"/>
      <c r="LBF128" s="54"/>
      <c r="LBG128" s="54"/>
      <c r="LBH128" s="54"/>
      <c r="LBI128" s="54"/>
      <c r="LBJ128" s="54"/>
      <c r="LBK128" s="54"/>
      <c r="LBL128" s="54"/>
      <c r="LBM128" s="54"/>
      <c r="LBN128" s="54"/>
      <c r="LBO128" s="54"/>
      <c r="LBP128" s="54"/>
      <c r="LBQ128" s="54"/>
      <c r="LBR128" s="54"/>
      <c r="LBS128" s="54"/>
      <c r="LBT128" s="54"/>
      <c r="LBU128" s="54"/>
      <c r="LBV128" s="54"/>
      <c r="LBW128" s="54"/>
      <c r="LBX128" s="54"/>
      <c r="LBY128" s="54"/>
      <c r="LBZ128" s="54"/>
      <c r="LCA128" s="54"/>
      <c r="LCB128" s="54"/>
      <c r="LCC128" s="54"/>
      <c r="LCD128" s="54"/>
      <c r="LCE128" s="54"/>
      <c r="LCF128" s="54"/>
      <c r="LCG128" s="54"/>
      <c r="LCH128" s="54"/>
      <c r="LCI128" s="54"/>
      <c r="LCJ128" s="54"/>
      <c r="LCK128" s="54"/>
      <c r="LCL128" s="54"/>
      <c r="LCM128" s="54"/>
      <c r="LCN128" s="54"/>
      <c r="LCO128" s="54"/>
      <c r="LCP128" s="54"/>
      <c r="LCQ128" s="54"/>
      <c r="LCR128" s="54"/>
      <c r="LCS128" s="54"/>
      <c r="LCT128" s="54"/>
      <c r="LCU128" s="54"/>
      <c r="LCV128" s="54"/>
      <c r="LCW128" s="54"/>
      <c r="LCX128" s="54"/>
      <c r="LCY128" s="54"/>
      <c r="LCZ128" s="54"/>
      <c r="LDA128" s="54"/>
      <c r="LDB128" s="54"/>
      <c r="LDC128" s="54"/>
      <c r="LDD128" s="54"/>
      <c r="LDE128" s="54"/>
      <c r="LDF128" s="54"/>
      <c r="LDG128" s="54"/>
      <c r="LDH128" s="54"/>
      <c r="LDI128" s="54"/>
      <c r="LDJ128" s="54"/>
      <c r="LDK128" s="54"/>
      <c r="LDL128" s="54"/>
      <c r="LDM128" s="54"/>
      <c r="LDN128" s="54"/>
      <c r="LDO128" s="54"/>
      <c r="LDP128" s="54"/>
      <c r="LDQ128" s="54"/>
      <c r="LDR128" s="54"/>
      <c r="LDS128" s="54"/>
      <c r="LDT128" s="54"/>
      <c r="LDU128" s="54"/>
      <c r="LDV128" s="54"/>
      <c r="LDW128" s="54"/>
      <c r="LDX128" s="54"/>
      <c r="LDY128" s="54"/>
      <c r="LDZ128" s="54"/>
      <c r="LEA128" s="54"/>
      <c r="LEB128" s="54"/>
      <c r="LEC128" s="54"/>
      <c r="LED128" s="54"/>
      <c r="LEE128" s="54"/>
      <c r="LEF128" s="54"/>
      <c r="LEG128" s="54"/>
      <c r="LEH128" s="54"/>
      <c r="LEI128" s="54"/>
      <c r="LEJ128" s="54"/>
      <c r="LEK128" s="54"/>
      <c r="LEL128" s="54"/>
      <c r="LEM128" s="54"/>
      <c r="LEN128" s="54"/>
      <c r="LEO128" s="54"/>
      <c r="LEP128" s="54"/>
      <c r="LEQ128" s="54"/>
      <c r="LER128" s="54"/>
      <c r="LES128" s="54"/>
      <c r="LET128" s="54"/>
      <c r="LEU128" s="54"/>
      <c r="LEV128" s="54"/>
      <c r="LEW128" s="54"/>
      <c r="LEX128" s="54"/>
      <c r="LEY128" s="54"/>
      <c r="LEZ128" s="54"/>
      <c r="LFA128" s="54"/>
      <c r="LFB128" s="54"/>
      <c r="LFC128" s="54"/>
      <c r="LFD128" s="54"/>
      <c r="LFE128" s="54"/>
      <c r="LFF128" s="54"/>
      <c r="LFG128" s="54"/>
      <c r="LFH128" s="54"/>
      <c r="LFI128" s="54"/>
      <c r="LFJ128" s="54"/>
      <c r="LFK128" s="54"/>
      <c r="LFL128" s="54"/>
      <c r="LFM128" s="54"/>
      <c r="LFN128" s="54"/>
      <c r="LFO128" s="54"/>
      <c r="LFP128" s="54"/>
      <c r="LFQ128" s="54"/>
      <c r="LFR128" s="54"/>
      <c r="LFS128" s="54"/>
      <c r="LFT128" s="54"/>
      <c r="LFU128" s="54"/>
      <c r="LFV128" s="54"/>
      <c r="LFW128" s="54"/>
      <c r="LFX128" s="54"/>
      <c r="LFY128" s="54"/>
      <c r="LFZ128" s="54"/>
      <c r="LGA128" s="54"/>
      <c r="LGB128" s="54"/>
      <c r="LGC128" s="54"/>
      <c r="LGD128" s="54"/>
      <c r="LGE128" s="54"/>
      <c r="LGF128" s="54"/>
      <c r="LGG128" s="54"/>
      <c r="LGH128" s="54"/>
      <c r="LGI128" s="54"/>
      <c r="LGJ128" s="54"/>
      <c r="LGK128" s="54"/>
      <c r="LGL128" s="54"/>
      <c r="LGM128" s="54"/>
      <c r="LGN128" s="54"/>
      <c r="LGO128" s="54"/>
      <c r="LGP128" s="54"/>
      <c r="LGQ128" s="54"/>
      <c r="LGR128" s="54"/>
      <c r="LGS128" s="54"/>
      <c r="LGT128" s="54"/>
      <c r="LGU128" s="54"/>
      <c r="LGV128" s="54"/>
      <c r="LGW128" s="54"/>
      <c r="LGX128" s="54"/>
      <c r="LGY128" s="54"/>
      <c r="LGZ128" s="54"/>
      <c r="LHA128" s="54"/>
      <c r="LHB128" s="54"/>
      <c r="LHC128" s="54"/>
      <c r="LHD128" s="54"/>
      <c r="LHE128" s="54"/>
      <c r="LHF128" s="54"/>
      <c r="LHG128" s="54"/>
      <c r="LHH128" s="54"/>
      <c r="LHI128" s="54"/>
      <c r="LHJ128" s="54"/>
      <c r="LHK128" s="54"/>
      <c r="LHL128" s="54"/>
      <c r="LHM128" s="54"/>
      <c r="LHN128" s="54"/>
      <c r="LHO128" s="54"/>
      <c r="LHP128" s="54"/>
      <c r="LHQ128" s="54"/>
      <c r="LHR128" s="54"/>
      <c r="LHS128" s="54"/>
      <c r="LHT128" s="54"/>
      <c r="LHU128" s="54"/>
      <c r="LHV128" s="54"/>
      <c r="LHW128" s="54"/>
      <c r="LHX128" s="54"/>
      <c r="LHY128" s="54"/>
      <c r="LHZ128" s="54"/>
      <c r="LIA128" s="54"/>
      <c r="LIB128" s="54"/>
      <c r="LIC128" s="54"/>
      <c r="LID128" s="54"/>
      <c r="LIE128" s="54"/>
      <c r="LIF128" s="54"/>
      <c r="LIG128" s="54"/>
      <c r="LIH128" s="54"/>
      <c r="LII128" s="54"/>
      <c r="LIJ128" s="54"/>
      <c r="LIK128" s="54"/>
      <c r="LIL128" s="54"/>
      <c r="LIM128" s="54"/>
      <c r="LIN128" s="54"/>
      <c r="LIO128" s="54"/>
      <c r="LIP128" s="54"/>
      <c r="LIQ128" s="54"/>
      <c r="LIR128" s="54"/>
      <c r="LIS128" s="54"/>
      <c r="LIT128" s="54"/>
      <c r="LIU128" s="54"/>
      <c r="LIV128" s="54"/>
      <c r="LIW128" s="54"/>
      <c r="LIX128" s="54"/>
      <c r="LIY128" s="54"/>
      <c r="LIZ128" s="54"/>
      <c r="LJA128" s="54"/>
      <c r="LJB128" s="54"/>
      <c r="LJC128" s="54"/>
      <c r="LJD128" s="54"/>
      <c r="LJE128" s="54"/>
      <c r="LJF128" s="54"/>
      <c r="LJG128" s="54"/>
      <c r="LJH128" s="54"/>
      <c r="LJI128" s="54"/>
      <c r="LJJ128" s="54"/>
      <c r="LJK128" s="54"/>
      <c r="LJL128" s="54"/>
      <c r="LJM128" s="54"/>
      <c r="LJN128" s="54"/>
      <c r="LJO128" s="54"/>
      <c r="LJP128" s="54"/>
      <c r="LJQ128" s="54"/>
      <c r="LJR128" s="54"/>
      <c r="LJS128" s="54"/>
      <c r="LJT128" s="54"/>
      <c r="LJU128" s="54"/>
      <c r="LJV128" s="54"/>
      <c r="LJW128" s="54"/>
      <c r="LJX128" s="54"/>
      <c r="LJY128" s="54"/>
      <c r="LJZ128" s="54"/>
      <c r="LKA128" s="54"/>
      <c r="LKB128" s="54"/>
      <c r="LKC128" s="54"/>
      <c r="LKD128" s="54"/>
      <c r="LKE128" s="54"/>
      <c r="LKF128" s="54"/>
      <c r="LKG128" s="54"/>
      <c r="LKH128" s="54"/>
      <c r="LKI128" s="54"/>
      <c r="LKJ128" s="54"/>
      <c r="LKK128" s="54"/>
      <c r="LKL128" s="54"/>
      <c r="LKM128" s="54"/>
      <c r="LKN128" s="54"/>
      <c r="LKO128" s="54"/>
      <c r="LKP128" s="54"/>
      <c r="LKQ128" s="54"/>
      <c r="LKR128" s="54"/>
      <c r="LKS128" s="54"/>
      <c r="LKT128" s="54"/>
      <c r="LKU128" s="54"/>
      <c r="LKV128" s="54"/>
      <c r="LKW128" s="54"/>
      <c r="LKX128" s="54"/>
      <c r="LKY128" s="54"/>
      <c r="LKZ128" s="54"/>
      <c r="LLA128" s="54"/>
      <c r="LLB128" s="54"/>
      <c r="LLC128" s="54"/>
      <c r="LLD128" s="54"/>
      <c r="LLE128" s="54"/>
      <c r="LLF128" s="54"/>
      <c r="LLG128" s="54"/>
      <c r="LLH128" s="54"/>
      <c r="LLI128" s="54"/>
      <c r="LLJ128" s="54"/>
      <c r="LLK128" s="54"/>
      <c r="LLL128" s="54"/>
      <c r="LLM128" s="54"/>
      <c r="LLN128" s="54"/>
      <c r="LLO128" s="54"/>
      <c r="LLP128" s="54"/>
      <c r="LLQ128" s="54"/>
      <c r="LLR128" s="54"/>
      <c r="LLS128" s="54"/>
      <c r="LLT128" s="54"/>
      <c r="LLU128" s="54"/>
      <c r="LLV128" s="54"/>
      <c r="LLW128" s="54"/>
      <c r="LLX128" s="54"/>
      <c r="LLY128" s="54"/>
      <c r="LLZ128" s="54"/>
      <c r="LMA128" s="54"/>
      <c r="LMB128" s="54"/>
      <c r="LMC128" s="54"/>
      <c r="LMD128" s="54"/>
      <c r="LME128" s="54"/>
      <c r="LMF128" s="54"/>
      <c r="LMG128" s="54"/>
      <c r="LMH128" s="54"/>
      <c r="LMI128" s="54"/>
      <c r="LMJ128" s="54"/>
      <c r="LMK128" s="54"/>
      <c r="LML128" s="54"/>
      <c r="LMM128" s="54"/>
      <c r="LMN128" s="54"/>
      <c r="LMO128" s="54"/>
      <c r="LMP128" s="54"/>
      <c r="LMQ128" s="54"/>
      <c r="LMR128" s="54"/>
      <c r="LMS128" s="54"/>
      <c r="LMT128" s="54"/>
      <c r="LMU128" s="54"/>
      <c r="LMV128" s="54"/>
      <c r="LMW128" s="54"/>
      <c r="LMX128" s="54"/>
      <c r="LMY128" s="54"/>
      <c r="LMZ128" s="54"/>
      <c r="LNA128" s="54"/>
      <c r="LNB128" s="54"/>
      <c r="LNC128" s="54"/>
      <c r="LND128" s="54"/>
      <c r="LNE128" s="54"/>
      <c r="LNF128" s="54"/>
      <c r="LNG128" s="54"/>
      <c r="LNH128" s="54"/>
      <c r="LNI128" s="54"/>
      <c r="LNJ128" s="54"/>
      <c r="LNK128" s="54"/>
      <c r="LNL128" s="54"/>
      <c r="LNM128" s="54"/>
      <c r="LNN128" s="54"/>
      <c r="LNO128" s="54"/>
      <c r="LNP128" s="54"/>
      <c r="LNQ128" s="54"/>
      <c r="LNR128" s="54"/>
      <c r="LNS128" s="54"/>
      <c r="LNT128" s="54"/>
      <c r="LNU128" s="54"/>
      <c r="LNV128" s="54"/>
      <c r="LNW128" s="54"/>
      <c r="LNX128" s="54"/>
      <c r="LNY128" s="54"/>
      <c r="LNZ128" s="54"/>
      <c r="LOA128" s="54"/>
      <c r="LOB128" s="54"/>
      <c r="LOC128" s="54"/>
      <c r="LOD128" s="54"/>
      <c r="LOE128" s="54"/>
      <c r="LOF128" s="54"/>
      <c r="LOG128" s="54"/>
      <c r="LOH128" s="54"/>
      <c r="LOI128" s="54"/>
      <c r="LOJ128" s="54"/>
      <c r="LOK128" s="54"/>
      <c r="LOL128" s="54"/>
      <c r="LOM128" s="54"/>
      <c r="LON128" s="54"/>
      <c r="LOO128" s="54"/>
      <c r="LOP128" s="54"/>
      <c r="LOQ128" s="54"/>
      <c r="LOR128" s="54"/>
      <c r="LOS128" s="54"/>
      <c r="LOT128" s="54"/>
      <c r="LOU128" s="54"/>
      <c r="LOV128" s="54"/>
      <c r="LOW128" s="54"/>
      <c r="LOX128" s="54"/>
      <c r="LOY128" s="54"/>
      <c r="LOZ128" s="54"/>
      <c r="LPA128" s="54"/>
      <c r="LPB128" s="54"/>
      <c r="LPC128" s="54"/>
      <c r="LPD128" s="54"/>
      <c r="LPE128" s="54"/>
      <c r="LPF128" s="54"/>
      <c r="LPG128" s="54"/>
      <c r="LPH128" s="54"/>
      <c r="LPI128" s="54"/>
      <c r="LPJ128" s="54"/>
      <c r="LPK128" s="54"/>
      <c r="LPL128" s="54"/>
      <c r="LPM128" s="54"/>
      <c r="LPN128" s="54"/>
      <c r="LPO128" s="54"/>
      <c r="LPP128" s="54"/>
      <c r="LPQ128" s="54"/>
      <c r="LPR128" s="54"/>
      <c r="LPS128" s="54"/>
      <c r="LPT128" s="54"/>
      <c r="LPU128" s="54"/>
      <c r="LPV128" s="54"/>
      <c r="LPW128" s="54"/>
      <c r="LPX128" s="54"/>
      <c r="LPY128" s="54"/>
      <c r="LPZ128" s="54"/>
      <c r="LQA128" s="54"/>
      <c r="LQB128" s="54"/>
      <c r="LQC128" s="54"/>
      <c r="LQD128" s="54"/>
      <c r="LQE128" s="54"/>
      <c r="LQF128" s="54"/>
      <c r="LQG128" s="54"/>
      <c r="LQH128" s="54"/>
      <c r="LQI128" s="54"/>
      <c r="LQJ128" s="54"/>
      <c r="LQK128" s="54"/>
      <c r="LQL128" s="54"/>
      <c r="LQM128" s="54"/>
      <c r="LQN128" s="54"/>
      <c r="LQO128" s="54"/>
      <c r="LQP128" s="54"/>
      <c r="LQQ128" s="54"/>
      <c r="LQR128" s="54"/>
      <c r="LQS128" s="54"/>
      <c r="LQT128" s="54"/>
      <c r="LQU128" s="54"/>
      <c r="LQV128" s="54"/>
      <c r="LQW128" s="54"/>
      <c r="LQX128" s="54"/>
      <c r="LQY128" s="54"/>
      <c r="LQZ128" s="54"/>
      <c r="LRA128" s="54"/>
      <c r="LRB128" s="54"/>
      <c r="LRC128" s="54"/>
      <c r="LRD128" s="54"/>
      <c r="LRE128" s="54"/>
      <c r="LRF128" s="54"/>
      <c r="LRG128" s="54"/>
      <c r="LRH128" s="54"/>
      <c r="LRI128" s="54"/>
      <c r="LRJ128" s="54"/>
      <c r="LRK128" s="54"/>
      <c r="LRL128" s="54"/>
      <c r="LRM128" s="54"/>
      <c r="LRN128" s="54"/>
      <c r="LRO128" s="54"/>
      <c r="LRP128" s="54"/>
      <c r="LRQ128" s="54"/>
      <c r="LRR128" s="54"/>
      <c r="LRS128" s="54"/>
      <c r="LRT128" s="54"/>
      <c r="LRU128" s="54"/>
      <c r="LRV128" s="54"/>
      <c r="LRW128" s="54"/>
      <c r="LRX128" s="54"/>
      <c r="LRY128" s="54"/>
      <c r="LRZ128" s="54"/>
      <c r="LSA128" s="54"/>
      <c r="LSB128" s="54"/>
      <c r="LSC128" s="54"/>
      <c r="LSD128" s="54"/>
      <c r="LSE128" s="54"/>
      <c r="LSF128" s="54"/>
      <c r="LSG128" s="54"/>
      <c r="LSH128" s="54"/>
      <c r="LSI128" s="54"/>
      <c r="LSJ128" s="54"/>
      <c r="LSK128" s="54"/>
      <c r="LSL128" s="54"/>
      <c r="LSM128" s="54"/>
      <c r="LSN128" s="54"/>
      <c r="LSO128" s="54"/>
      <c r="LSP128" s="54"/>
      <c r="LSQ128" s="54"/>
      <c r="LSR128" s="54"/>
      <c r="LSS128" s="54"/>
      <c r="LST128" s="54"/>
      <c r="LSU128" s="54"/>
      <c r="LSV128" s="54"/>
      <c r="LSW128" s="54"/>
      <c r="LSX128" s="54"/>
      <c r="LSY128" s="54"/>
      <c r="LSZ128" s="54"/>
      <c r="LTA128" s="54"/>
      <c r="LTB128" s="54"/>
      <c r="LTC128" s="54"/>
      <c r="LTD128" s="54"/>
      <c r="LTE128" s="54"/>
      <c r="LTF128" s="54"/>
      <c r="LTG128" s="54"/>
      <c r="LTH128" s="54"/>
      <c r="LTI128" s="54"/>
      <c r="LTJ128" s="54"/>
      <c r="LTK128" s="54"/>
      <c r="LTL128" s="54"/>
      <c r="LTM128" s="54"/>
      <c r="LTN128" s="54"/>
      <c r="LTO128" s="54"/>
      <c r="LTP128" s="54"/>
      <c r="LTQ128" s="54"/>
      <c r="LTR128" s="54"/>
      <c r="LTS128" s="54"/>
      <c r="LTT128" s="54"/>
      <c r="LTU128" s="54"/>
      <c r="LTV128" s="54"/>
      <c r="LTW128" s="54"/>
      <c r="LTX128" s="54"/>
      <c r="LTY128" s="54"/>
      <c r="LTZ128" s="54"/>
      <c r="LUA128" s="54"/>
      <c r="LUB128" s="54"/>
      <c r="LUC128" s="54"/>
      <c r="LUD128" s="54"/>
      <c r="LUE128" s="54"/>
      <c r="LUF128" s="54"/>
      <c r="LUG128" s="54"/>
      <c r="LUH128" s="54"/>
      <c r="LUI128" s="54"/>
      <c r="LUJ128" s="54"/>
      <c r="LUK128" s="54"/>
      <c r="LUL128" s="54"/>
      <c r="LUM128" s="54"/>
      <c r="LUN128" s="54"/>
      <c r="LUO128" s="54"/>
      <c r="LUP128" s="54"/>
      <c r="LUQ128" s="54"/>
      <c r="LUR128" s="54"/>
      <c r="LUS128" s="54"/>
      <c r="LUT128" s="54"/>
      <c r="LUU128" s="54"/>
      <c r="LUV128" s="54"/>
      <c r="LUW128" s="54"/>
      <c r="LUX128" s="54"/>
      <c r="LUY128" s="54"/>
      <c r="LUZ128" s="54"/>
      <c r="LVA128" s="54"/>
      <c r="LVB128" s="54"/>
      <c r="LVC128" s="54"/>
      <c r="LVD128" s="54"/>
      <c r="LVE128" s="54"/>
      <c r="LVF128" s="54"/>
      <c r="LVG128" s="54"/>
      <c r="LVH128" s="54"/>
      <c r="LVI128" s="54"/>
      <c r="LVJ128" s="54"/>
      <c r="LVK128" s="54"/>
      <c r="LVL128" s="54"/>
      <c r="LVM128" s="54"/>
      <c r="LVN128" s="54"/>
      <c r="LVO128" s="54"/>
      <c r="LVP128" s="54"/>
      <c r="LVQ128" s="54"/>
      <c r="LVR128" s="54"/>
      <c r="LVS128" s="54"/>
      <c r="LVT128" s="54"/>
      <c r="LVU128" s="54"/>
      <c r="LVV128" s="54"/>
      <c r="LVW128" s="54"/>
      <c r="LVX128" s="54"/>
      <c r="LVY128" s="54"/>
      <c r="LVZ128" s="54"/>
      <c r="LWA128" s="54"/>
      <c r="LWB128" s="54"/>
      <c r="LWC128" s="54"/>
      <c r="LWD128" s="54"/>
      <c r="LWE128" s="54"/>
      <c r="LWF128" s="54"/>
      <c r="LWG128" s="54"/>
      <c r="LWH128" s="54"/>
      <c r="LWI128" s="54"/>
      <c r="LWJ128" s="54"/>
      <c r="LWK128" s="54"/>
      <c r="LWL128" s="54"/>
      <c r="LWM128" s="54"/>
      <c r="LWN128" s="54"/>
      <c r="LWO128" s="54"/>
      <c r="LWP128" s="54"/>
      <c r="LWQ128" s="54"/>
      <c r="LWR128" s="54"/>
      <c r="LWS128" s="54"/>
      <c r="LWT128" s="54"/>
      <c r="LWU128" s="54"/>
      <c r="LWV128" s="54"/>
      <c r="LWW128" s="54"/>
      <c r="LWX128" s="54"/>
      <c r="LWY128" s="54"/>
      <c r="LWZ128" s="54"/>
      <c r="LXA128" s="54"/>
      <c r="LXB128" s="54"/>
      <c r="LXC128" s="54"/>
      <c r="LXD128" s="54"/>
      <c r="LXE128" s="54"/>
      <c r="LXF128" s="54"/>
      <c r="LXG128" s="54"/>
      <c r="LXH128" s="54"/>
      <c r="LXI128" s="54"/>
      <c r="LXJ128" s="54"/>
      <c r="LXK128" s="54"/>
      <c r="LXL128" s="54"/>
      <c r="LXM128" s="54"/>
      <c r="LXN128" s="54"/>
      <c r="LXO128" s="54"/>
      <c r="LXP128" s="54"/>
      <c r="LXQ128" s="54"/>
      <c r="LXR128" s="54"/>
      <c r="LXS128" s="54"/>
      <c r="LXT128" s="54"/>
      <c r="LXU128" s="54"/>
      <c r="LXV128" s="54"/>
      <c r="LXW128" s="54"/>
      <c r="LXX128" s="54"/>
      <c r="LXY128" s="54"/>
      <c r="LXZ128" s="54"/>
      <c r="LYA128" s="54"/>
      <c r="LYB128" s="54"/>
      <c r="LYC128" s="54"/>
      <c r="LYD128" s="54"/>
      <c r="LYE128" s="54"/>
      <c r="LYF128" s="54"/>
      <c r="LYG128" s="54"/>
      <c r="LYH128" s="54"/>
      <c r="LYI128" s="54"/>
      <c r="LYJ128" s="54"/>
      <c r="LYK128" s="54"/>
      <c r="LYL128" s="54"/>
      <c r="LYM128" s="54"/>
      <c r="LYN128" s="54"/>
      <c r="LYO128" s="54"/>
      <c r="LYP128" s="54"/>
      <c r="LYQ128" s="54"/>
      <c r="LYR128" s="54"/>
      <c r="LYS128" s="54"/>
      <c r="LYT128" s="54"/>
      <c r="LYU128" s="54"/>
      <c r="LYV128" s="54"/>
      <c r="LYW128" s="54"/>
      <c r="LYX128" s="54"/>
      <c r="LYY128" s="54"/>
      <c r="LYZ128" s="54"/>
      <c r="LZA128" s="54"/>
      <c r="LZB128" s="54"/>
      <c r="LZC128" s="54"/>
      <c r="LZD128" s="54"/>
      <c r="LZE128" s="54"/>
      <c r="LZF128" s="54"/>
      <c r="LZG128" s="54"/>
      <c r="LZH128" s="54"/>
      <c r="LZI128" s="54"/>
      <c r="LZJ128" s="54"/>
      <c r="LZK128" s="54"/>
      <c r="LZL128" s="54"/>
      <c r="LZM128" s="54"/>
      <c r="LZN128" s="54"/>
      <c r="LZO128" s="54"/>
      <c r="LZP128" s="54"/>
      <c r="LZQ128" s="54"/>
      <c r="LZR128" s="54"/>
      <c r="LZS128" s="54"/>
      <c r="LZT128" s="54"/>
      <c r="LZU128" s="54"/>
      <c r="LZV128" s="54"/>
      <c r="LZW128" s="54"/>
      <c r="LZX128" s="54"/>
      <c r="LZY128" s="54"/>
      <c r="LZZ128" s="54"/>
      <c r="MAA128" s="54"/>
      <c r="MAB128" s="54"/>
      <c r="MAC128" s="54"/>
      <c r="MAD128" s="54"/>
      <c r="MAE128" s="54"/>
      <c r="MAF128" s="54"/>
      <c r="MAG128" s="54"/>
      <c r="MAH128" s="54"/>
      <c r="MAI128" s="54"/>
      <c r="MAJ128" s="54"/>
      <c r="MAK128" s="54"/>
      <c r="MAL128" s="54"/>
      <c r="MAM128" s="54"/>
      <c r="MAN128" s="54"/>
      <c r="MAO128" s="54"/>
      <c r="MAP128" s="54"/>
      <c r="MAQ128" s="54"/>
      <c r="MAR128" s="54"/>
      <c r="MAS128" s="54"/>
      <c r="MAT128" s="54"/>
      <c r="MAU128" s="54"/>
      <c r="MAV128" s="54"/>
      <c r="MAW128" s="54"/>
      <c r="MAX128" s="54"/>
      <c r="MAY128" s="54"/>
      <c r="MAZ128" s="54"/>
      <c r="MBA128" s="54"/>
      <c r="MBB128" s="54"/>
      <c r="MBC128" s="54"/>
      <c r="MBD128" s="54"/>
      <c r="MBE128" s="54"/>
      <c r="MBF128" s="54"/>
      <c r="MBG128" s="54"/>
      <c r="MBH128" s="54"/>
      <c r="MBI128" s="54"/>
      <c r="MBJ128" s="54"/>
      <c r="MBK128" s="54"/>
      <c r="MBL128" s="54"/>
      <c r="MBM128" s="54"/>
      <c r="MBN128" s="54"/>
      <c r="MBO128" s="54"/>
      <c r="MBP128" s="54"/>
      <c r="MBQ128" s="54"/>
      <c r="MBR128" s="54"/>
      <c r="MBS128" s="54"/>
      <c r="MBT128" s="54"/>
      <c r="MBU128" s="54"/>
      <c r="MBV128" s="54"/>
      <c r="MBW128" s="54"/>
      <c r="MBX128" s="54"/>
      <c r="MBY128" s="54"/>
      <c r="MBZ128" s="54"/>
      <c r="MCA128" s="54"/>
      <c r="MCB128" s="54"/>
      <c r="MCC128" s="54"/>
      <c r="MCD128" s="54"/>
      <c r="MCE128" s="54"/>
      <c r="MCF128" s="54"/>
      <c r="MCG128" s="54"/>
      <c r="MCH128" s="54"/>
      <c r="MCI128" s="54"/>
      <c r="MCJ128" s="54"/>
      <c r="MCK128" s="54"/>
      <c r="MCL128" s="54"/>
      <c r="MCM128" s="54"/>
      <c r="MCN128" s="54"/>
      <c r="MCO128" s="54"/>
      <c r="MCP128" s="54"/>
      <c r="MCQ128" s="54"/>
      <c r="MCR128" s="54"/>
      <c r="MCS128" s="54"/>
      <c r="MCT128" s="54"/>
      <c r="MCU128" s="54"/>
      <c r="MCV128" s="54"/>
      <c r="MCW128" s="54"/>
      <c r="MCX128" s="54"/>
      <c r="MCY128" s="54"/>
      <c r="MCZ128" s="54"/>
      <c r="MDA128" s="54"/>
      <c r="MDB128" s="54"/>
      <c r="MDC128" s="54"/>
      <c r="MDD128" s="54"/>
      <c r="MDE128" s="54"/>
      <c r="MDF128" s="54"/>
      <c r="MDG128" s="54"/>
      <c r="MDH128" s="54"/>
      <c r="MDI128" s="54"/>
      <c r="MDJ128" s="54"/>
      <c r="MDK128" s="54"/>
      <c r="MDL128" s="54"/>
      <c r="MDM128" s="54"/>
      <c r="MDN128" s="54"/>
      <c r="MDO128" s="54"/>
      <c r="MDP128" s="54"/>
      <c r="MDQ128" s="54"/>
      <c r="MDR128" s="54"/>
      <c r="MDS128" s="54"/>
      <c r="MDT128" s="54"/>
      <c r="MDU128" s="54"/>
      <c r="MDV128" s="54"/>
      <c r="MDW128" s="54"/>
      <c r="MDX128" s="54"/>
      <c r="MDY128" s="54"/>
      <c r="MDZ128" s="54"/>
      <c r="MEA128" s="54"/>
      <c r="MEB128" s="54"/>
      <c r="MEC128" s="54"/>
      <c r="MED128" s="54"/>
      <c r="MEE128" s="54"/>
      <c r="MEF128" s="54"/>
      <c r="MEG128" s="54"/>
      <c r="MEH128" s="54"/>
      <c r="MEI128" s="54"/>
      <c r="MEJ128" s="54"/>
      <c r="MEK128" s="54"/>
      <c r="MEL128" s="54"/>
      <c r="MEM128" s="54"/>
      <c r="MEN128" s="54"/>
      <c r="MEO128" s="54"/>
      <c r="MEP128" s="54"/>
      <c r="MEQ128" s="54"/>
      <c r="MER128" s="54"/>
      <c r="MES128" s="54"/>
      <c r="MET128" s="54"/>
      <c r="MEU128" s="54"/>
      <c r="MEV128" s="54"/>
      <c r="MEW128" s="54"/>
      <c r="MEX128" s="54"/>
      <c r="MEY128" s="54"/>
      <c r="MEZ128" s="54"/>
      <c r="MFA128" s="54"/>
      <c r="MFB128" s="54"/>
      <c r="MFC128" s="54"/>
      <c r="MFD128" s="54"/>
      <c r="MFE128" s="54"/>
      <c r="MFF128" s="54"/>
      <c r="MFG128" s="54"/>
      <c r="MFH128" s="54"/>
      <c r="MFI128" s="54"/>
      <c r="MFJ128" s="54"/>
      <c r="MFK128" s="54"/>
      <c r="MFL128" s="54"/>
      <c r="MFM128" s="54"/>
      <c r="MFN128" s="54"/>
      <c r="MFO128" s="54"/>
      <c r="MFP128" s="54"/>
      <c r="MFQ128" s="54"/>
      <c r="MFR128" s="54"/>
      <c r="MFS128" s="54"/>
      <c r="MFT128" s="54"/>
      <c r="MFU128" s="54"/>
      <c r="MFV128" s="54"/>
      <c r="MFW128" s="54"/>
      <c r="MFX128" s="54"/>
      <c r="MFY128" s="54"/>
      <c r="MFZ128" s="54"/>
      <c r="MGA128" s="54"/>
      <c r="MGB128" s="54"/>
      <c r="MGC128" s="54"/>
      <c r="MGD128" s="54"/>
      <c r="MGE128" s="54"/>
      <c r="MGF128" s="54"/>
      <c r="MGG128" s="54"/>
      <c r="MGH128" s="54"/>
      <c r="MGI128" s="54"/>
      <c r="MGJ128" s="54"/>
      <c r="MGK128" s="54"/>
      <c r="MGL128" s="54"/>
      <c r="MGM128" s="54"/>
      <c r="MGN128" s="54"/>
      <c r="MGO128" s="54"/>
      <c r="MGP128" s="54"/>
      <c r="MGQ128" s="54"/>
      <c r="MGR128" s="54"/>
      <c r="MGS128" s="54"/>
      <c r="MGT128" s="54"/>
      <c r="MGU128" s="54"/>
      <c r="MGV128" s="54"/>
      <c r="MGW128" s="54"/>
      <c r="MGX128" s="54"/>
      <c r="MGY128" s="54"/>
      <c r="MGZ128" s="54"/>
      <c r="MHA128" s="54"/>
      <c r="MHB128" s="54"/>
      <c r="MHC128" s="54"/>
      <c r="MHD128" s="54"/>
      <c r="MHE128" s="54"/>
      <c r="MHF128" s="54"/>
      <c r="MHG128" s="54"/>
      <c r="MHH128" s="54"/>
      <c r="MHI128" s="54"/>
      <c r="MHJ128" s="54"/>
      <c r="MHK128" s="54"/>
      <c r="MHL128" s="54"/>
      <c r="MHM128" s="54"/>
      <c r="MHN128" s="54"/>
      <c r="MHO128" s="54"/>
      <c r="MHP128" s="54"/>
      <c r="MHQ128" s="54"/>
      <c r="MHR128" s="54"/>
      <c r="MHS128" s="54"/>
      <c r="MHT128" s="54"/>
      <c r="MHU128" s="54"/>
      <c r="MHV128" s="54"/>
      <c r="MHW128" s="54"/>
      <c r="MHX128" s="54"/>
      <c r="MHY128" s="54"/>
      <c r="MHZ128" s="54"/>
      <c r="MIA128" s="54"/>
      <c r="MIB128" s="54"/>
      <c r="MIC128" s="54"/>
      <c r="MID128" s="54"/>
      <c r="MIE128" s="54"/>
      <c r="MIF128" s="54"/>
      <c r="MIG128" s="54"/>
      <c r="MIH128" s="54"/>
      <c r="MII128" s="54"/>
      <c r="MIJ128" s="54"/>
      <c r="MIK128" s="54"/>
      <c r="MIL128" s="54"/>
      <c r="MIM128" s="54"/>
      <c r="MIN128" s="54"/>
      <c r="MIO128" s="54"/>
      <c r="MIP128" s="54"/>
      <c r="MIQ128" s="54"/>
      <c r="MIR128" s="54"/>
      <c r="MIS128" s="54"/>
      <c r="MIT128" s="54"/>
      <c r="MIU128" s="54"/>
      <c r="MIV128" s="54"/>
      <c r="MIW128" s="54"/>
      <c r="MIX128" s="54"/>
      <c r="MIY128" s="54"/>
      <c r="MIZ128" s="54"/>
      <c r="MJA128" s="54"/>
      <c r="MJB128" s="54"/>
      <c r="MJC128" s="54"/>
      <c r="MJD128" s="54"/>
      <c r="MJE128" s="54"/>
      <c r="MJF128" s="54"/>
      <c r="MJG128" s="54"/>
      <c r="MJH128" s="54"/>
      <c r="MJI128" s="54"/>
      <c r="MJJ128" s="54"/>
      <c r="MJK128" s="54"/>
      <c r="MJL128" s="54"/>
      <c r="MJM128" s="54"/>
      <c r="MJN128" s="54"/>
      <c r="MJO128" s="54"/>
      <c r="MJP128" s="54"/>
      <c r="MJQ128" s="54"/>
      <c r="MJR128" s="54"/>
      <c r="MJS128" s="54"/>
      <c r="MJT128" s="54"/>
      <c r="MJU128" s="54"/>
      <c r="MJV128" s="54"/>
      <c r="MJW128" s="54"/>
      <c r="MJX128" s="54"/>
      <c r="MJY128" s="54"/>
      <c r="MJZ128" s="54"/>
      <c r="MKA128" s="54"/>
      <c r="MKB128" s="54"/>
      <c r="MKC128" s="54"/>
      <c r="MKD128" s="54"/>
      <c r="MKE128" s="54"/>
      <c r="MKF128" s="54"/>
      <c r="MKG128" s="54"/>
      <c r="MKH128" s="54"/>
      <c r="MKI128" s="54"/>
      <c r="MKJ128" s="54"/>
      <c r="MKK128" s="54"/>
      <c r="MKL128" s="54"/>
      <c r="MKM128" s="54"/>
      <c r="MKN128" s="54"/>
      <c r="MKO128" s="54"/>
      <c r="MKP128" s="54"/>
      <c r="MKQ128" s="54"/>
      <c r="MKR128" s="54"/>
      <c r="MKS128" s="54"/>
      <c r="MKT128" s="54"/>
      <c r="MKU128" s="54"/>
      <c r="MKV128" s="54"/>
      <c r="MKW128" s="54"/>
      <c r="MKX128" s="54"/>
      <c r="MKY128" s="54"/>
      <c r="MKZ128" s="54"/>
      <c r="MLA128" s="54"/>
      <c r="MLB128" s="54"/>
      <c r="MLC128" s="54"/>
      <c r="MLD128" s="54"/>
      <c r="MLE128" s="54"/>
      <c r="MLF128" s="54"/>
      <c r="MLG128" s="54"/>
      <c r="MLH128" s="54"/>
      <c r="MLI128" s="54"/>
      <c r="MLJ128" s="54"/>
      <c r="MLK128" s="54"/>
      <c r="MLL128" s="54"/>
      <c r="MLM128" s="54"/>
      <c r="MLN128" s="54"/>
      <c r="MLO128" s="54"/>
      <c r="MLP128" s="54"/>
      <c r="MLQ128" s="54"/>
      <c r="MLR128" s="54"/>
      <c r="MLS128" s="54"/>
      <c r="MLT128" s="54"/>
      <c r="MLU128" s="54"/>
      <c r="MLV128" s="54"/>
      <c r="MLW128" s="54"/>
      <c r="MLX128" s="54"/>
      <c r="MLY128" s="54"/>
      <c r="MLZ128" s="54"/>
      <c r="MMA128" s="54"/>
      <c r="MMB128" s="54"/>
      <c r="MMC128" s="54"/>
      <c r="MMD128" s="54"/>
      <c r="MME128" s="54"/>
      <c r="MMF128" s="54"/>
      <c r="MMG128" s="54"/>
      <c r="MMH128" s="54"/>
      <c r="MMI128" s="54"/>
      <c r="MMJ128" s="54"/>
      <c r="MMK128" s="54"/>
      <c r="MML128" s="54"/>
      <c r="MMM128" s="54"/>
      <c r="MMN128" s="54"/>
      <c r="MMO128" s="54"/>
      <c r="MMP128" s="54"/>
      <c r="MMQ128" s="54"/>
      <c r="MMR128" s="54"/>
      <c r="MMS128" s="54"/>
      <c r="MMT128" s="54"/>
      <c r="MMU128" s="54"/>
      <c r="MMV128" s="54"/>
      <c r="MMW128" s="54"/>
      <c r="MMX128" s="54"/>
      <c r="MMY128" s="54"/>
      <c r="MMZ128" s="54"/>
      <c r="MNA128" s="54"/>
      <c r="MNB128" s="54"/>
      <c r="MNC128" s="54"/>
      <c r="MND128" s="54"/>
      <c r="MNE128" s="54"/>
      <c r="MNF128" s="54"/>
      <c r="MNG128" s="54"/>
      <c r="MNH128" s="54"/>
      <c r="MNI128" s="54"/>
      <c r="MNJ128" s="54"/>
      <c r="MNK128" s="54"/>
      <c r="MNL128" s="54"/>
      <c r="MNM128" s="54"/>
      <c r="MNN128" s="54"/>
      <c r="MNO128" s="54"/>
      <c r="MNP128" s="54"/>
      <c r="MNQ128" s="54"/>
      <c r="MNR128" s="54"/>
      <c r="MNS128" s="54"/>
      <c r="MNT128" s="54"/>
      <c r="MNU128" s="54"/>
      <c r="MNV128" s="54"/>
      <c r="MNW128" s="54"/>
      <c r="MNX128" s="54"/>
      <c r="MNY128" s="54"/>
      <c r="MNZ128" s="54"/>
      <c r="MOA128" s="54"/>
      <c r="MOB128" s="54"/>
      <c r="MOC128" s="54"/>
      <c r="MOD128" s="54"/>
      <c r="MOE128" s="54"/>
      <c r="MOF128" s="54"/>
      <c r="MOG128" s="54"/>
      <c r="MOH128" s="54"/>
      <c r="MOI128" s="54"/>
      <c r="MOJ128" s="54"/>
      <c r="MOK128" s="54"/>
      <c r="MOL128" s="54"/>
      <c r="MOM128" s="54"/>
      <c r="MON128" s="54"/>
      <c r="MOO128" s="54"/>
      <c r="MOP128" s="54"/>
      <c r="MOQ128" s="54"/>
      <c r="MOR128" s="54"/>
      <c r="MOS128" s="54"/>
      <c r="MOT128" s="54"/>
      <c r="MOU128" s="54"/>
      <c r="MOV128" s="54"/>
      <c r="MOW128" s="54"/>
      <c r="MOX128" s="54"/>
      <c r="MOY128" s="54"/>
      <c r="MOZ128" s="54"/>
      <c r="MPA128" s="54"/>
      <c r="MPB128" s="54"/>
      <c r="MPC128" s="54"/>
      <c r="MPD128" s="54"/>
      <c r="MPE128" s="54"/>
      <c r="MPF128" s="54"/>
      <c r="MPG128" s="54"/>
      <c r="MPH128" s="54"/>
      <c r="MPI128" s="54"/>
      <c r="MPJ128" s="54"/>
      <c r="MPK128" s="54"/>
      <c r="MPL128" s="54"/>
      <c r="MPM128" s="54"/>
      <c r="MPN128" s="54"/>
      <c r="MPO128" s="54"/>
      <c r="MPP128" s="54"/>
      <c r="MPQ128" s="54"/>
      <c r="MPR128" s="54"/>
      <c r="MPS128" s="54"/>
      <c r="MPT128" s="54"/>
      <c r="MPU128" s="54"/>
      <c r="MPV128" s="54"/>
      <c r="MPW128" s="54"/>
      <c r="MPX128" s="54"/>
      <c r="MPY128" s="54"/>
      <c r="MPZ128" s="54"/>
      <c r="MQA128" s="54"/>
      <c r="MQB128" s="54"/>
      <c r="MQC128" s="54"/>
      <c r="MQD128" s="54"/>
      <c r="MQE128" s="54"/>
      <c r="MQF128" s="54"/>
      <c r="MQG128" s="54"/>
      <c r="MQH128" s="54"/>
      <c r="MQI128" s="54"/>
      <c r="MQJ128" s="54"/>
      <c r="MQK128" s="54"/>
      <c r="MQL128" s="54"/>
      <c r="MQM128" s="54"/>
      <c r="MQN128" s="54"/>
      <c r="MQO128" s="54"/>
      <c r="MQP128" s="54"/>
      <c r="MQQ128" s="54"/>
      <c r="MQR128" s="54"/>
      <c r="MQS128" s="54"/>
      <c r="MQT128" s="54"/>
      <c r="MQU128" s="54"/>
      <c r="MQV128" s="54"/>
      <c r="MQW128" s="54"/>
      <c r="MQX128" s="54"/>
      <c r="MQY128" s="54"/>
      <c r="MQZ128" s="54"/>
      <c r="MRA128" s="54"/>
      <c r="MRB128" s="54"/>
      <c r="MRC128" s="54"/>
      <c r="MRD128" s="54"/>
      <c r="MRE128" s="54"/>
      <c r="MRF128" s="54"/>
      <c r="MRG128" s="54"/>
      <c r="MRH128" s="54"/>
      <c r="MRI128" s="54"/>
      <c r="MRJ128" s="54"/>
      <c r="MRK128" s="54"/>
      <c r="MRL128" s="54"/>
      <c r="MRM128" s="54"/>
      <c r="MRN128" s="54"/>
      <c r="MRO128" s="54"/>
      <c r="MRP128" s="54"/>
      <c r="MRQ128" s="54"/>
      <c r="MRR128" s="54"/>
      <c r="MRS128" s="54"/>
      <c r="MRT128" s="54"/>
      <c r="MRU128" s="54"/>
      <c r="MRV128" s="54"/>
      <c r="MRW128" s="54"/>
      <c r="MRX128" s="54"/>
      <c r="MRY128" s="54"/>
      <c r="MRZ128" s="54"/>
      <c r="MSA128" s="54"/>
      <c r="MSB128" s="54"/>
      <c r="MSC128" s="54"/>
      <c r="MSD128" s="54"/>
      <c r="MSE128" s="54"/>
      <c r="MSF128" s="54"/>
      <c r="MSG128" s="54"/>
      <c r="MSH128" s="54"/>
      <c r="MSI128" s="54"/>
      <c r="MSJ128" s="54"/>
      <c r="MSK128" s="54"/>
      <c r="MSL128" s="54"/>
      <c r="MSM128" s="54"/>
      <c r="MSN128" s="54"/>
      <c r="MSO128" s="54"/>
      <c r="MSP128" s="54"/>
      <c r="MSQ128" s="54"/>
      <c r="MSR128" s="54"/>
      <c r="MSS128" s="54"/>
      <c r="MST128" s="54"/>
      <c r="MSU128" s="54"/>
      <c r="MSV128" s="54"/>
      <c r="MSW128" s="54"/>
      <c r="MSX128" s="54"/>
      <c r="MSY128" s="54"/>
      <c r="MSZ128" s="54"/>
      <c r="MTA128" s="54"/>
      <c r="MTB128" s="54"/>
      <c r="MTC128" s="54"/>
      <c r="MTD128" s="54"/>
      <c r="MTE128" s="54"/>
      <c r="MTF128" s="54"/>
      <c r="MTG128" s="54"/>
      <c r="MTH128" s="54"/>
      <c r="MTI128" s="54"/>
      <c r="MTJ128" s="54"/>
      <c r="MTK128" s="54"/>
      <c r="MTL128" s="54"/>
      <c r="MTM128" s="54"/>
      <c r="MTN128" s="54"/>
      <c r="MTO128" s="54"/>
      <c r="MTP128" s="54"/>
      <c r="MTQ128" s="54"/>
      <c r="MTR128" s="54"/>
      <c r="MTS128" s="54"/>
      <c r="MTT128" s="54"/>
      <c r="MTU128" s="54"/>
      <c r="MTV128" s="54"/>
      <c r="MTW128" s="54"/>
      <c r="MTX128" s="54"/>
      <c r="MTY128" s="54"/>
      <c r="MTZ128" s="54"/>
      <c r="MUA128" s="54"/>
      <c r="MUB128" s="54"/>
      <c r="MUC128" s="54"/>
      <c r="MUD128" s="54"/>
      <c r="MUE128" s="54"/>
      <c r="MUF128" s="54"/>
      <c r="MUG128" s="54"/>
      <c r="MUH128" s="54"/>
      <c r="MUI128" s="54"/>
      <c r="MUJ128" s="54"/>
      <c r="MUK128" s="54"/>
      <c r="MUL128" s="54"/>
      <c r="MUM128" s="54"/>
      <c r="MUN128" s="54"/>
      <c r="MUO128" s="54"/>
      <c r="MUP128" s="54"/>
      <c r="MUQ128" s="54"/>
      <c r="MUR128" s="54"/>
      <c r="MUS128" s="54"/>
      <c r="MUT128" s="54"/>
      <c r="MUU128" s="54"/>
      <c r="MUV128" s="54"/>
      <c r="MUW128" s="54"/>
      <c r="MUX128" s="54"/>
      <c r="MUY128" s="54"/>
      <c r="MUZ128" s="54"/>
      <c r="MVA128" s="54"/>
      <c r="MVB128" s="54"/>
      <c r="MVC128" s="54"/>
      <c r="MVD128" s="54"/>
      <c r="MVE128" s="54"/>
      <c r="MVF128" s="54"/>
      <c r="MVG128" s="54"/>
      <c r="MVH128" s="54"/>
      <c r="MVI128" s="54"/>
      <c r="MVJ128" s="54"/>
      <c r="MVK128" s="54"/>
      <c r="MVL128" s="54"/>
      <c r="MVM128" s="54"/>
      <c r="MVN128" s="54"/>
      <c r="MVO128" s="54"/>
      <c r="MVP128" s="54"/>
      <c r="MVQ128" s="54"/>
      <c r="MVR128" s="54"/>
      <c r="MVS128" s="54"/>
      <c r="MVT128" s="54"/>
      <c r="MVU128" s="54"/>
      <c r="MVV128" s="54"/>
      <c r="MVW128" s="54"/>
      <c r="MVX128" s="54"/>
      <c r="MVY128" s="54"/>
      <c r="MVZ128" s="54"/>
      <c r="MWA128" s="54"/>
      <c r="MWB128" s="54"/>
      <c r="MWC128" s="54"/>
      <c r="MWD128" s="54"/>
      <c r="MWE128" s="54"/>
      <c r="MWF128" s="54"/>
      <c r="MWG128" s="54"/>
      <c r="MWH128" s="54"/>
      <c r="MWI128" s="54"/>
      <c r="MWJ128" s="54"/>
      <c r="MWK128" s="54"/>
      <c r="MWL128" s="54"/>
      <c r="MWM128" s="54"/>
      <c r="MWN128" s="54"/>
      <c r="MWO128" s="54"/>
      <c r="MWP128" s="54"/>
      <c r="MWQ128" s="54"/>
      <c r="MWR128" s="54"/>
      <c r="MWS128" s="54"/>
      <c r="MWT128" s="54"/>
      <c r="MWU128" s="54"/>
      <c r="MWV128" s="54"/>
      <c r="MWW128" s="54"/>
      <c r="MWX128" s="54"/>
      <c r="MWY128" s="54"/>
      <c r="MWZ128" s="54"/>
      <c r="MXA128" s="54"/>
      <c r="MXB128" s="54"/>
      <c r="MXC128" s="54"/>
      <c r="MXD128" s="54"/>
      <c r="MXE128" s="54"/>
      <c r="MXF128" s="54"/>
      <c r="MXG128" s="54"/>
      <c r="MXH128" s="54"/>
      <c r="MXI128" s="54"/>
      <c r="MXJ128" s="54"/>
      <c r="MXK128" s="54"/>
      <c r="MXL128" s="54"/>
      <c r="MXM128" s="54"/>
      <c r="MXN128" s="54"/>
      <c r="MXO128" s="54"/>
      <c r="MXP128" s="54"/>
      <c r="MXQ128" s="54"/>
      <c r="MXR128" s="54"/>
      <c r="MXS128" s="54"/>
      <c r="MXT128" s="54"/>
      <c r="MXU128" s="54"/>
      <c r="MXV128" s="54"/>
      <c r="MXW128" s="54"/>
      <c r="MXX128" s="54"/>
      <c r="MXY128" s="54"/>
      <c r="MXZ128" s="54"/>
      <c r="MYA128" s="54"/>
      <c r="MYB128" s="54"/>
      <c r="MYC128" s="54"/>
      <c r="MYD128" s="54"/>
      <c r="MYE128" s="54"/>
      <c r="MYF128" s="54"/>
      <c r="MYG128" s="54"/>
      <c r="MYH128" s="54"/>
      <c r="MYI128" s="54"/>
      <c r="MYJ128" s="54"/>
      <c r="MYK128" s="54"/>
      <c r="MYL128" s="54"/>
      <c r="MYM128" s="54"/>
      <c r="MYN128" s="54"/>
      <c r="MYO128" s="54"/>
      <c r="MYP128" s="54"/>
      <c r="MYQ128" s="54"/>
      <c r="MYR128" s="54"/>
      <c r="MYS128" s="54"/>
      <c r="MYT128" s="54"/>
      <c r="MYU128" s="54"/>
      <c r="MYV128" s="54"/>
      <c r="MYW128" s="54"/>
      <c r="MYX128" s="54"/>
      <c r="MYY128" s="54"/>
      <c r="MYZ128" s="54"/>
      <c r="MZA128" s="54"/>
      <c r="MZB128" s="54"/>
      <c r="MZC128" s="54"/>
      <c r="MZD128" s="54"/>
      <c r="MZE128" s="54"/>
      <c r="MZF128" s="54"/>
      <c r="MZG128" s="54"/>
      <c r="MZH128" s="54"/>
      <c r="MZI128" s="54"/>
      <c r="MZJ128" s="54"/>
      <c r="MZK128" s="54"/>
      <c r="MZL128" s="54"/>
      <c r="MZM128" s="54"/>
      <c r="MZN128" s="54"/>
      <c r="MZO128" s="54"/>
      <c r="MZP128" s="54"/>
      <c r="MZQ128" s="54"/>
      <c r="MZR128" s="54"/>
      <c r="MZS128" s="54"/>
      <c r="MZT128" s="54"/>
      <c r="MZU128" s="54"/>
      <c r="MZV128" s="54"/>
      <c r="MZW128" s="54"/>
      <c r="MZX128" s="54"/>
      <c r="MZY128" s="54"/>
      <c r="MZZ128" s="54"/>
      <c r="NAA128" s="54"/>
      <c r="NAB128" s="54"/>
      <c r="NAC128" s="54"/>
      <c r="NAD128" s="54"/>
      <c r="NAE128" s="54"/>
      <c r="NAF128" s="54"/>
      <c r="NAG128" s="54"/>
      <c r="NAH128" s="54"/>
      <c r="NAI128" s="54"/>
      <c r="NAJ128" s="54"/>
      <c r="NAK128" s="54"/>
      <c r="NAL128" s="54"/>
      <c r="NAM128" s="54"/>
      <c r="NAN128" s="54"/>
      <c r="NAO128" s="54"/>
      <c r="NAP128" s="54"/>
      <c r="NAQ128" s="54"/>
      <c r="NAR128" s="54"/>
      <c r="NAS128" s="54"/>
      <c r="NAT128" s="54"/>
      <c r="NAU128" s="54"/>
      <c r="NAV128" s="54"/>
      <c r="NAW128" s="54"/>
      <c r="NAX128" s="54"/>
      <c r="NAY128" s="54"/>
      <c r="NAZ128" s="54"/>
      <c r="NBA128" s="54"/>
      <c r="NBB128" s="54"/>
      <c r="NBC128" s="54"/>
      <c r="NBD128" s="54"/>
      <c r="NBE128" s="54"/>
      <c r="NBF128" s="54"/>
      <c r="NBG128" s="54"/>
      <c r="NBH128" s="54"/>
      <c r="NBI128" s="54"/>
      <c r="NBJ128" s="54"/>
      <c r="NBK128" s="54"/>
      <c r="NBL128" s="54"/>
      <c r="NBM128" s="54"/>
      <c r="NBN128" s="54"/>
      <c r="NBO128" s="54"/>
      <c r="NBP128" s="54"/>
      <c r="NBQ128" s="54"/>
      <c r="NBR128" s="54"/>
      <c r="NBS128" s="54"/>
      <c r="NBT128" s="54"/>
      <c r="NBU128" s="54"/>
      <c r="NBV128" s="54"/>
      <c r="NBW128" s="54"/>
      <c r="NBX128" s="54"/>
      <c r="NBY128" s="54"/>
      <c r="NBZ128" s="54"/>
      <c r="NCA128" s="54"/>
      <c r="NCB128" s="54"/>
      <c r="NCC128" s="54"/>
      <c r="NCD128" s="54"/>
      <c r="NCE128" s="54"/>
      <c r="NCF128" s="54"/>
      <c r="NCG128" s="54"/>
      <c r="NCH128" s="54"/>
      <c r="NCI128" s="54"/>
      <c r="NCJ128" s="54"/>
      <c r="NCK128" s="54"/>
      <c r="NCL128" s="54"/>
      <c r="NCM128" s="54"/>
      <c r="NCN128" s="54"/>
      <c r="NCO128" s="54"/>
      <c r="NCP128" s="54"/>
      <c r="NCQ128" s="54"/>
      <c r="NCR128" s="54"/>
      <c r="NCS128" s="54"/>
      <c r="NCT128" s="54"/>
      <c r="NCU128" s="54"/>
      <c r="NCV128" s="54"/>
      <c r="NCW128" s="54"/>
      <c r="NCX128" s="54"/>
      <c r="NCY128" s="54"/>
      <c r="NCZ128" s="54"/>
      <c r="NDA128" s="54"/>
      <c r="NDB128" s="54"/>
      <c r="NDC128" s="54"/>
      <c r="NDD128" s="54"/>
      <c r="NDE128" s="54"/>
      <c r="NDF128" s="54"/>
      <c r="NDG128" s="54"/>
      <c r="NDH128" s="54"/>
      <c r="NDI128" s="54"/>
      <c r="NDJ128" s="54"/>
      <c r="NDK128" s="54"/>
      <c r="NDL128" s="54"/>
      <c r="NDM128" s="54"/>
      <c r="NDN128" s="54"/>
      <c r="NDO128" s="54"/>
      <c r="NDP128" s="54"/>
      <c r="NDQ128" s="54"/>
      <c r="NDR128" s="54"/>
      <c r="NDS128" s="54"/>
      <c r="NDT128" s="54"/>
      <c r="NDU128" s="54"/>
      <c r="NDV128" s="54"/>
      <c r="NDW128" s="54"/>
      <c r="NDX128" s="54"/>
      <c r="NDY128" s="54"/>
      <c r="NDZ128" s="54"/>
      <c r="NEA128" s="54"/>
      <c r="NEB128" s="54"/>
      <c r="NEC128" s="54"/>
      <c r="NED128" s="54"/>
      <c r="NEE128" s="54"/>
      <c r="NEF128" s="54"/>
      <c r="NEG128" s="54"/>
      <c r="NEH128" s="54"/>
      <c r="NEI128" s="54"/>
      <c r="NEJ128" s="54"/>
      <c r="NEK128" s="54"/>
      <c r="NEL128" s="54"/>
      <c r="NEM128" s="54"/>
      <c r="NEN128" s="54"/>
      <c r="NEO128" s="54"/>
      <c r="NEP128" s="54"/>
      <c r="NEQ128" s="54"/>
      <c r="NER128" s="54"/>
      <c r="NES128" s="54"/>
      <c r="NET128" s="54"/>
      <c r="NEU128" s="54"/>
      <c r="NEV128" s="54"/>
      <c r="NEW128" s="54"/>
      <c r="NEX128" s="54"/>
      <c r="NEY128" s="54"/>
      <c r="NEZ128" s="54"/>
      <c r="NFA128" s="54"/>
      <c r="NFB128" s="54"/>
      <c r="NFC128" s="54"/>
      <c r="NFD128" s="54"/>
      <c r="NFE128" s="54"/>
      <c r="NFF128" s="54"/>
      <c r="NFG128" s="54"/>
      <c r="NFH128" s="54"/>
      <c r="NFI128" s="54"/>
      <c r="NFJ128" s="54"/>
      <c r="NFK128" s="54"/>
      <c r="NFL128" s="54"/>
      <c r="NFM128" s="54"/>
      <c r="NFN128" s="54"/>
      <c r="NFO128" s="54"/>
      <c r="NFP128" s="54"/>
      <c r="NFQ128" s="54"/>
      <c r="NFR128" s="54"/>
      <c r="NFS128" s="54"/>
      <c r="NFT128" s="54"/>
      <c r="NFU128" s="54"/>
      <c r="NFV128" s="54"/>
      <c r="NFW128" s="54"/>
      <c r="NFX128" s="54"/>
      <c r="NFY128" s="54"/>
      <c r="NFZ128" s="54"/>
      <c r="NGA128" s="54"/>
      <c r="NGB128" s="54"/>
      <c r="NGC128" s="54"/>
      <c r="NGD128" s="54"/>
      <c r="NGE128" s="54"/>
      <c r="NGF128" s="54"/>
      <c r="NGG128" s="54"/>
      <c r="NGH128" s="54"/>
      <c r="NGI128" s="54"/>
      <c r="NGJ128" s="54"/>
      <c r="NGK128" s="54"/>
      <c r="NGL128" s="54"/>
      <c r="NGM128" s="54"/>
      <c r="NGN128" s="54"/>
      <c r="NGO128" s="54"/>
      <c r="NGP128" s="54"/>
      <c r="NGQ128" s="54"/>
      <c r="NGR128" s="54"/>
      <c r="NGS128" s="54"/>
      <c r="NGT128" s="54"/>
      <c r="NGU128" s="54"/>
      <c r="NGV128" s="54"/>
      <c r="NGW128" s="54"/>
      <c r="NGX128" s="54"/>
      <c r="NGY128" s="54"/>
      <c r="NGZ128" s="54"/>
      <c r="NHA128" s="54"/>
      <c r="NHB128" s="54"/>
      <c r="NHC128" s="54"/>
      <c r="NHD128" s="54"/>
      <c r="NHE128" s="54"/>
      <c r="NHF128" s="54"/>
      <c r="NHG128" s="54"/>
      <c r="NHH128" s="54"/>
      <c r="NHI128" s="54"/>
      <c r="NHJ128" s="54"/>
      <c r="NHK128" s="54"/>
      <c r="NHL128" s="54"/>
      <c r="NHM128" s="54"/>
      <c r="NHN128" s="54"/>
      <c r="NHO128" s="54"/>
      <c r="NHP128" s="54"/>
      <c r="NHQ128" s="54"/>
      <c r="NHR128" s="54"/>
      <c r="NHS128" s="54"/>
      <c r="NHT128" s="54"/>
      <c r="NHU128" s="54"/>
      <c r="NHV128" s="54"/>
      <c r="NHW128" s="54"/>
      <c r="NHX128" s="54"/>
      <c r="NHY128" s="54"/>
      <c r="NHZ128" s="54"/>
      <c r="NIA128" s="54"/>
      <c r="NIB128" s="54"/>
      <c r="NIC128" s="54"/>
      <c r="NID128" s="54"/>
      <c r="NIE128" s="54"/>
      <c r="NIF128" s="54"/>
      <c r="NIG128" s="54"/>
      <c r="NIH128" s="54"/>
      <c r="NII128" s="54"/>
      <c r="NIJ128" s="54"/>
      <c r="NIK128" s="54"/>
      <c r="NIL128" s="54"/>
      <c r="NIM128" s="54"/>
      <c r="NIN128" s="54"/>
      <c r="NIO128" s="54"/>
      <c r="NIP128" s="54"/>
      <c r="NIQ128" s="54"/>
      <c r="NIR128" s="54"/>
      <c r="NIS128" s="54"/>
      <c r="NIT128" s="54"/>
      <c r="NIU128" s="54"/>
      <c r="NIV128" s="54"/>
      <c r="NIW128" s="54"/>
      <c r="NIX128" s="54"/>
      <c r="NIY128" s="54"/>
      <c r="NIZ128" s="54"/>
      <c r="NJA128" s="54"/>
      <c r="NJB128" s="54"/>
      <c r="NJC128" s="54"/>
      <c r="NJD128" s="54"/>
      <c r="NJE128" s="54"/>
      <c r="NJF128" s="54"/>
      <c r="NJG128" s="54"/>
      <c r="NJH128" s="54"/>
      <c r="NJI128" s="54"/>
      <c r="NJJ128" s="54"/>
      <c r="NJK128" s="54"/>
      <c r="NJL128" s="54"/>
      <c r="NJM128" s="54"/>
      <c r="NJN128" s="54"/>
      <c r="NJO128" s="54"/>
      <c r="NJP128" s="54"/>
      <c r="NJQ128" s="54"/>
      <c r="NJR128" s="54"/>
      <c r="NJS128" s="54"/>
      <c r="NJT128" s="54"/>
      <c r="NJU128" s="54"/>
      <c r="NJV128" s="54"/>
      <c r="NJW128" s="54"/>
      <c r="NJX128" s="54"/>
      <c r="NJY128" s="54"/>
      <c r="NJZ128" s="54"/>
      <c r="NKA128" s="54"/>
      <c r="NKB128" s="54"/>
      <c r="NKC128" s="54"/>
      <c r="NKD128" s="54"/>
      <c r="NKE128" s="54"/>
      <c r="NKF128" s="54"/>
      <c r="NKG128" s="54"/>
      <c r="NKH128" s="54"/>
      <c r="NKI128" s="54"/>
      <c r="NKJ128" s="54"/>
      <c r="NKK128" s="54"/>
      <c r="NKL128" s="54"/>
      <c r="NKM128" s="54"/>
      <c r="NKN128" s="54"/>
      <c r="NKO128" s="54"/>
      <c r="NKP128" s="54"/>
      <c r="NKQ128" s="54"/>
      <c r="NKR128" s="54"/>
      <c r="NKS128" s="54"/>
      <c r="NKT128" s="54"/>
      <c r="NKU128" s="54"/>
      <c r="NKV128" s="54"/>
      <c r="NKW128" s="54"/>
      <c r="NKX128" s="54"/>
      <c r="NKY128" s="54"/>
      <c r="NKZ128" s="54"/>
      <c r="NLA128" s="54"/>
      <c r="NLB128" s="54"/>
      <c r="NLC128" s="54"/>
      <c r="NLD128" s="54"/>
      <c r="NLE128" s="54"/>
      <c r="NLF128" s="54"/>
      <c r="NLG128" s="54"/>
      <c r="NLH128" s="54"/>
      <c r="NLI128" s="54"/>
      <c r="NLJ128" s="54"/>
      <c r="NLK128" s="54"/>
      <c r="NLL128" s="54"/>
      <c r="NLM128" s="54"/>
      <c r="NLN128" s="54"/>
      <c r="NLO128" s="54"/>
      <c r="NLP128" s="54"/>
      <c r="NLQ128" s="54"/>
      <c r="NLR128" s="54"/>
      <c r="NLS128" s="54"/>
      <c r="NLT128" s="54"/>
      <c r="NLU128" s="54"/>
      <c r="NLV128" s="54"/>
      <c r="NLW128" s="54"/>
      <c r="NLX128" s="54"/>
      <c r="NLY128" s="54"/>
      <c r="NLZ128" s="54"/>
      <c r="NMA128" s="54"/>
      <c r="NMB128" s="54"/>
      <c r="NMC128" s="54"/>
      <c r="NMD128" s="54"/>
      <c r="NME128" s="54"/>
      <c r="NMF128" s="54"/>
      <c r="NMG128" s="54"/>
      <c r="NMH128" s="54"/>
      <c r="NMI128" s="54"/>
      <c r="NMJ128" s="54"/>
      <c r="NMK128" s="54"/>
      <c r="NML128" s="54"/>
      <c r="NMM128" s="54"/>
      <c r="NMN128" s="54"/>
      <c r="NMO128" s="54"/>
      <c r="NMP128" s="54"/>
      <c r="NMQ128" s="54"/>
      <c r="NMR128" s="54"/>
      <c r="NMS128" s="54"/>
      <c r="NMT128" s="54"/>
      <c r="NMU128" s="54"/>
      <c r="NMV128" s="54"/>
      <c r="NMW128" s="54"/>
      <c r="NMX128" s="54"/>
      <c r="NMY128" s="54"/>
      <c r="NMZ128" s="54"/>
      <c r="NNA128" s="54"/>
      <c r="NNB128" s="54"/>
      <c r="NNC128" s="54"/>
      <c r="NND128" s="54"/>
      <c r="NNE128" s="54"/>
      <c r="NNF128" s="54"/>
      <c r="NNG128" s="54"/>
      <c r="NNH128" s="54"/>
      <c r="NNI128" s="54"/>
      <c r="NNJ128" s="54"/>
      <c r="NNK128" s="54"/>
      <c r="NNL128" s="54"/>
      <c r="NNM128" s="54"/>
      <c r="NNN128" s="54"/>
      <c r="NNO128" s="54"/>
      <c r="NNP128" s="54"/>
      <c r="NNQ128" s="54"/>
      <c r="NNR128" s="54"/>
      <c r="NNS128" s="54"/>
      <c r="NNT128" s="54"/>
      <c r="NNU128" s="54"/>
      <c r="NNV128" s="54"/>
      <c r="NNW128" s="54"/>
      <c r="NNX128" s="54"/>
      <c r="NNY128" s="54"/>
      <c r="NNZ128" s="54"/>
      <c r="NOA128" s="54"/>
      <c r="NOB128" s="54"/>
      <c r="NOC128" s="54"/>
      <c r="NOD128" s="54"/>
      <c r="NOE128" s="54"/>
      <c r="NOF128" s="54"/>
      <c r="NOG128" s="54"/>
      <c r="NOH128" s="54"/>
      <c r="NOI128" s="54"/>
      <c r="NOJ128" s="54"/>
      <c r="NOK128" s="54"/>
      <c r="NOL128" s="54"/>
      <c r="NOM128" s="54"/>
      <c r="NON128" s="54"/>
      <c r="NOO128" s="54"/>
      <c r="NOP128" s="54"/>
      <c r="NOQ128" s="54"/>
      <c r="NOR128" s="54"/>
      <c r="NOS128" s="54"/>
      <c r="NOT128" s="54"/>
      <c r="NOU128" s="54"/>
      <c r="NOV128" s="54"/>
      <c r="NOW128" s="54"/>
      <c r="NOX128" s="54"/>
      <c r="NOY128" s="54"/>
      <c r="NOZ128" s="54"/>
      <c r="NPA128" s="54"/>
      <c r="NPB128" s="54"/>
      <c r="NPC128" s="54"/>
      <c r="NPD128" s="54"/>
      <c r="NPE128" s="54"/>
      <c r="NPF128" s="54"/>
      <c r="NPG128" s="54"/>
      <c r="NPH128" s="54"/>
      <c r="NPI128" s="54"/>
      <c r="NPJ128" s="54"/>
      <c r="NPK128" s="54"/>
      <c r="NPL128" s="54"/>
      <c r="NPM128" s="54"/>
      <c r="NPN128" s="54"/>
      <c r="NPO128" s="54"/>
      <c r="NPP128" s="54"/>
      <c r="NPQ128" s="54"/>
      <c r="NPR128" s="54"/>
      <c r="NPS128" s="54"/>
      <c r="NPT128" s="54"/>
      <c r="NPU128" s="54"/>
      <c r="NPV128" s="54"/>
      <c r="NPW128" s="54"/>
      <c r="NPX128" s="54"/>
      <c r="NPY128" s="54"/>
      <c r="NPZ128" s="54"/>
      <c r="NQA128" s="54"/>
      <c r="NQB128" s="54"/>
      <c r="NQC128" s="54"/>
      <c r="NQD128" s="54"/>
      <c r="NQE128" s="54"/>
      <c r="NQF128" s="54"/>
      <c r="NQG128" s="54"/>
      <c r="NQH128" s="54"/>
      <c r="NQI128" s="54"/>
      <c r="NQJ128" s="54"/>
      <c r="NQK128" s="54"/>
      <c r="NQL128" s="54"/>
      <c r="NQM128" s="54"/>
      <c r="NQN128" s="54"/>
      <c r="NQO128" s="54"/>
      <c r="NQP128" s="54"/>
      <c r="NQQ128" s="54"/>
      <c r="NQR128" s="54"/>
      <c r="NQS128" s="54"/>
      <c r="NQT128" s="54"/>
      <c r="NQU128" s="54"/>
      <c r="NQV128" s="54"/>
      <c r="NQW128" s="54"/>
      <c r="NQX128" s="54"/>
      <c r="NQY128" s="54"/>
      <c r="NQZ128" s="54"/>
      <c r="NRA128" s="54"/>
      <c r="NRB128" s="54"/>
      <c r="NRC128" s="54"/>
      <c r="NRD128" s="54"/>
      <c r="NRE128" s="54"/>
      <c r="NRF128" s="54"/>
      <c r="NRG128" s="54"/>
      <c r="NRH128" s="54"/>
      <c r="NRI128" s="54"/>
      <c r="NRJ128" s="54"/>
      <c r="NRK128" s="54"/>
      <c r="NRL128" s="54"/>
      <c r="NRM128" s="54"/>
      <c r="NRN128" s="54"/>
      <c r="NRO128" s="54"/>
      <c r="NRP128" s="54"/>
      <c r="NRQ128" s="54"/>
      <c r="NRR128" s="54"/>
      <c r="NRS128" s="54"/>
      <c r="NRT128" s="54"/>
      <c r="NRU128" s="54"/>
      <c r="NRV128" s="54"/>
      <c r="NRW128" s="54"/>
      <c r="NRX128" s="54"/>
      <c r="NRY128" s="54"/>
      <c r="NRZ128" s="54"/>
      <c r="NSA128" s="54"/>
      <c r="NSB128" s="54"/>
      <c r="NSC128" s="54"/>
      <c r="NSD128" s="54"/>
      <c r="NSE128" s="54"/>
      <c r="NSF128" s="54"/>
      <c r="NSG128" s="54"/>
      <c r="NSH128" s="54"/>
      <c r="NSI128" s="54"/>
      <c r="NSJ128" s="54"/>
      <c r="NSK128" s="54"/>
      <c r="NSL128" s="54"/>
      <c r="NSM128" s="54"/>
      <c r="NSN128" s="54"/>
      <c r="NSO128" s="54"/>
      <c r="NSP128" s="54"/>
      <c r="NSQ128" s="54"/>
      <c r="NSR128" s="54"/>
      <c r="NSS128" s="54"/>
      <c r="NST128" s="54"/>
      <c r="NSU128" s="54"/>
      <c r="NSV128" s="54"/>
      <c r="NSW128" s="54"/>
      <c r="NSX128" s="54"/>
      <c r="NSY128" s="54"/>
      <c r="NSZ128" s="54"/>
      <c r="NTA128" s="54"/>
      <c r="NTB128" s="54"/>
      <c r="NTC128" s="54"/>
      <c r="NTD128" s="54"/>
      <c r="NTE128" s="54"/>
      <c r="NTF128" s="54"/>
      <c r="NTG128" s="54"/>
      <c r="NTH128" s="54"/>
      <c r="NTI128" s="54"/>
      <c r="NTJ128" s="54"/>
      <c r="NTK128" s="54"/>
      <c r="NTL128" s="54"/>
      <c r="NTM128" s="54"/>
      <c r="NTN128" s="54"/>
      <c r="NTO128" s="54"/>
      <c r="NTP128" s="54"/>
      <c r="NTQ128" s="54"/>
      <c r="NTR128" s="54"/>
      <c r="NTS128" s="54"/>
      <c r="NTT128" s="54"/>
      <c r="NTU128" s="54"/>
      <c r="NTV128" s="54"/>
      <c r="NTW128" s="54"/>
      <c r="NTX128" s="54"/>
      <c r="NTY128" s="54"/>
      <c r="NTZ128" s="54"/>
      <c r="NUA128" s="54"/>
      <c r="NUB128" s="54"/>
      <c r="NUC128" s="54"/>
      <c r="NUD128" s="54"/>
      <c r="NUE128" s="54"/>
      <c r="NUF128" s="54"/>
      <c r="NUG128" s="54"/>
      <c r="NUH128" s="54"/>
      <c r="NUI128" s="54"/>
      <c r="NUJ128" s="54"/>
      <c r="NUK128" s="54"/>
      <c r="NUL128" s="54"/>
      <c r="NUM128" s="54"/>
      <c r="NUN128" s="54"/>
      <c r="NUO128" s="54"/>
      <c r="NUP128" s="54"/>
      <c r="NUQ128" s="54"/>
      <c r="NUR128" s="54"/>
      <c r="NUS128" s="54"/>
      <c r="NUT128" s="54"/>
      <c r="NUU128" s="54"/>
      <c r="NUV128" s="54"/>
      <c r="NUW128" s="54"/>
      <c r="NUX128" s="54"/>
      <c r="NUY128" s="54"/>
      <c r="NUZ128" s="54"/>
      <c r="NVA128" s="54"/>
      <c r="NVB128" s="54"/>
      <c r="NVC128" s="54"/>
      <c r="NVD128" s="54"/>
      <c r="NVE128" s="54"/>
      <c r="NVF128" s="54"/>
      <c r="NVG128" s="54"/>
      <c r="NVH128" s="54"/>
      <c r="NVI128" s="54"/>
      <c r="NVJ128" s="54"/>
      <c r="NVK128" s="54"/>
      <c r="NVL128" s="54"/>
      <c r="NVM128" s="54"/>
      <c r="NVN128" s="54"/>
      <c r="NVO128" s="54"/>
      <c r="NVP128" s="54"/>
      <c r="NVQ128" s="54"/>
      <c r="NVR128" s="54"/>
      <c r="NVS128" s="54"/>
      <c r="NVT128" s="54"/>
      <c r="NVU128" s="54"/>
      <c r="NVV128" s="54"/>
      <c r="NVW128" s="54"/>
      <c r="NVX128" s="54"/>
      <c r="NVY128" s="54"/>
      <c r="NVZ128" s="54"/>
      <c r="NWA128" s="54"/>
      <c r="NWB128" s="54"/>
      <c r="NWC128" s="54"/>
      <c r="NWD128" s="54"/>
      <c r="NWE128" s="54"/>
      <c r="NWF128" s="54"/>
      <c r="NWG128" s="54"/>
      <c r="NWH128" s="54"/>
      <c r="NWI128" s="54"/>
      <c r="NWJ128" s="54"/>
      <c r="NWK128" s="54"/>
      <c r="NWL128" s="54"/>
      <c r="NWM128" s="54"/>
      <c r="NWN128" s="54"/>
      <c r="NWO128" s="54"/>
      <c r="NWP128" s="54"/>
      <c r="NWQ128" s="54"/>
      <c r="NWR128" s="54"/>
      <c r="NWS128" s="54"/>
      <c r="NWT128" s="54"/>
      <c r="NWU128" s="54"/>
      <c r="NWV128" s="54"/>
      <c r="NWW128" s="54"/>
      <c r="NWX128" s="54"/>
      <c r="NWY128" s="54"/>
      <c r="NWZ128" s="54"/>
      <c r="NXA128" s="54"/>
      <c r="NXB128" s="54"/>
      <c r="NXC128" s="54"/>
      <c r="NXD128" s="54"/>
      <c r="NXE128" s="54"/>
      <c r="NXF128" s="54"/>
      <c r="NXG128" s="54"/>
      <c r="NXH128" s="54"/>
      <c r="NXI128" s="54"/>
      <c r="NXJ128" s="54"/>
      <c r="NXK128" s="54"/>
      <c r="NXL128" s="54"/>
      <c r="NXM128" s="54"/>
      <c r="NXN128" s="54"/>
      <c r="NXO128" s="54"/>
      <c r="NXP128" s="54"/>
      <c r="NXQ128" s="54"/>
      <c r="NXR128" s="54"/>
      <c r="NXS128" s="54"/>
      <c r="NXT128" s="54"/>
      <c r="NXU128" s="54"/>
      <c r="NXV128" s="54"/>
      <c r="NXW128" s="54"/>
      <c r="NXX128" s="54"/>
      <c r="NXY128" s="54"/>
      <c r="NXZ128" s="54"/>
      <c r="NYA128" s="54"/>
      <c r="NYB128" s="54"/>
      <c r="NYC128" s="54"/>
      <c r="NYD128" s="54"/>
      <c r="NYE128" s="54"/>
      <c r="NYF128" s="54"/>
      <c r="NYG128" s="54"/>
      <c r="NYH128" s="54"/>
      <c r="NYI128" s="54"/>
      <c r="NYJ128" s="54"/>
      <c r="NYK128" s="54"/>
      <c r="NYL128" s="54"/>
      <c r="NYM128" s="54"/>
      <c r="NYN128" s="54"/>
      <c r="NYO128" s="54"/>
      <c r="NYP128" s="54"/>
      <c r="NYQ128" s="54"/>
      <c r="NYR128" s="54"/>
      <c r="NYS128" s="54"/>
      <c r="NYT128" s="54"/>
      <c r="NYU128" s="54"/>
      <c r="NYV128" s="54"/>
      <c r="NYW128" s="54"/>
      <c r="NYX128" s="54"/>
      <c r="NYY128" s="54"/>
      <c r="NYZ128" s="54"/>
      <c r="NZA128" s="54"/>
      <c r="NZB128" s="54"/>
      <c r="NZC128" s="54"/>
      <c r="NZD128" s="54"/>
      <c r="NZE128" s="54"/>
      <c r="NZF128" s="54"/>
      <c r="NZG128" s="54"/>
      <c r="NZH128" s="54"/>
      <c r="NZI128" s="54"/>
      <c r="NZJ128" s="54"/>
      <c r="NZK128" s="54"/>
      <c r="NZL128" s="54"/>
      <c r="NZM128" s="54"/>
      <c r="NZN128" s="54"/>
      <c r="NZO128" s="54"/>
      <c r="NZP128" s="54"/>
      <c r="NZQ128" s="54"/>
      <c r="NZR128" s="54"/>
      <c r="NZS128" s="54"/>
      <c r="NZT128" s="54"/>
      <c r="NZU128" s="54"/>
      <c r="NZV128" s="54"/>
      <c r="NZW128" s="54"/>
      <c r="NZX128" s="54"/>
      <c r="NZY128" s="54"/>
      <c r="NZZ128" s="54"/>
      <c r="OAA128" s="54"/>
      <c r="OAB128" s="54"/>
      <c r="OAC128" s="54"/>
      <c r="OAD128" s="54"/>
      <c r="OAE128" s="54"/>
      <c r="OAF128" s="54"/>
      <c r="OAG128" s="54"/>
      <c r="OAH128" s="54"/>
      <c r="OAI128" s="54"/>
      <c r="OAJ128" s="54"/>
      <c r="OAK128" s="54"/>
      <c r="OAL128" s="54"/>
      <c r="OAM128" s="54"/>
      <c r="OAN128" s="54"/>
      <c r="OAO128" s="54"/>
      <c r="OAP128" s="54"/>
      <c r="OAQ128" s="54"/>
      <c r="OAR128" s="54"/>
      <c r="OAS128" s="54"/>
      <c r="OAT128" s="54"/>
      <c r="OAU128" s="54"/>
      <c r="OAV128" s="54"/>
      <c r="OAW128" s="54"/>
      <c r="OAX128" s="54"/>
      <c r="OAY128" s="54"/>
      <c r="OAZ128" s="54"/>
      <c r="OBA128" s="54"/>
      <c r="OBB128" s="54"/>
      <c r="OBC128" s="54"/>
      <c r="OBD128" s="54"/>
      <c r="OBE128" s="54"/>
      <c r="OBF128" s="54"/>
      <c r="OBG128" s="54"/>
      <c r="OBH128" s="54"/>
      <c r="OBI128" s="54"/>
      <c r="OBJ128" s="54"/>
      <c r="OBK128" s="54"/>
      <c r="OBL128" s="54"/>
      <c r="OBM128" s="54"/>
      <c r="OBN128" s="54"/>
      <c r="OBO128" s="54"/>
      <c r="OBP128" s="54"/>
      <c r="OBQ128" s="54"/>
      <c r="OBR128" s="54"/>
      <c r="OBS128" s="54"/>
      <c r="OBT128" s="54"/>
      <c r="OBU128" s="54"/>
      <c r="OBV128" s="54"/>
      <c r="OBW128" s="54"/>
      <c r="OBX128" s="54"/>
      <c r="OBY128" s="54"/>
      <c r="OBZ128" s="54"/>
      <c r="OCA128" s="54"/>
      <c r="OCB128" s="54"/>
      <c r="OCC128" s="54"/>
      <c r="OCD128" s="54"/>
      <c r="OCE128" s="54"/>
      <c r="OCF128" s="54"/>
      <c r="OCG128" s="54"/>
      <c r="OCH128" s="54"/>
      <c r="OCI128" s="54"/>
      <c r="OCJ128" s="54"/>
      <c r="OCK128" s="54"/>
      <c r="OCL128" s="54"/>
      <c r="OCM128" s="54"/>
      <c r="OCN128" s="54"/>
      <c r="OCO128" s="54"/>
      <c r="OCP128" s="54"/>
      <c r="OCQ128" s="54"/>
      <c r="OCR128" s="54"/>
      <c r="OCS128" s="54"/>
      <c r="OCT128" s="54"/>
      <c r="OCU128" s="54"/>
      <c r="OCV128" s="54"/>
      <c r="OCW128" s="54"/>
      <c r="OCX128" s="54"/>
      <c r="OCY128" s="54"/>
      <c r="OCZ128" s="54"/>
      <c r="ODA128" s="54"/>
      <c r="ODB128" s="54"/>
      <c r="ODC128" s="54"/>
      <c r="ODD128" s="54"/>
      <c r="ODE128" s="54"/>
      <c r="ODF128" s="54"/>
      <c r="ODG128" s="54"/>
      <c r="ODH128" s="54"/>
      <c r="ODI128" s="54"/>
      <c r="ODJ128" s="54"/>
      <c r="ODK128" s="54"/>
      <c r="ODL128" s="54"/>
      <c r="ODM128" s="54"/>
      <c r="ODN128" s="54"/>
      <c r="ODO128" s="54"/>
      <c r="ODP128" s="54"/>
      <c r="ODQ128" s="54"/>
      <c r="ODR128" s="54"/>
      <c r="ODS128" s="54"/>
      <c r="ODT128" s="54"/>
      <c r="ODU128" s="54"/>
      <c r="ODV128" s="54"/>
      <c r="ODW128" s="54"/>
      <c r="ODX128" s="54"/>
      <c r="ODY128" s="54"/>
      <c r="ODZ128" s="54"/>
      <c r="OEA128" s="54"/>
      <c r="OEB128" s="54"/>
      <c r="OEC128" s="54"/>
      <c r="OED128" s="54"/>
      <c r="OEE128" s="54"/>
      <c r="OEF128" s="54"/>
      <c r="OEG128" s="54"/>
      <c r="OEH128" s="54"/>
      <c r="OEI128" s="54"/>
      <c r="OEJ128" s="54"/>
      <c r="OEK128" s="54"/>
      <c r="OEL128" s="54"/>
      <c r="OEM128" s="54"/>
      <c r="OEN128" s="54"/>
      <c r="OEO128" s="54"/>
      <c r="OEP128" s="54"/>
      <c r="OEQ128" s="54"/>
      <c r="OER128" s="54"/>
      <c r="OES128" s="54"/>
      <c r="OET128" s="54"/>
      <c r="OEU128" s="54"/>
      <c r="OEV128" s="54"/>
      <c r="OEW128" s="54"/>
      <c r="OEX128" s="54"/>
      <c r="OEY128" s="54"/>
      <c r="OEZ128" s="54"/>
      <c r="OFA128" s="54"/>
      <c r="OFB128" s="54"/>
      <c r="OFC128" s="54"/>
      <c r="OFD128" s="54"/>
      <c r="OFE128" s="54"/>
      <c r="OFF128" s="54"/>
      <c r="OFG128" s="54"/>
      <c r="OFH128" s="54"/>
      <c r="OFI128" s="54"/>
      <c r="OFJ128" s="54"/>
      <c r="OFK128" s="54"/>
      <c r="OFL128" s="54"/>
      <c r="OFM128" s="54"/>
      <c r="OFN128" s="54"/>
      <c r="OFO128" s="54"/>
      <c r="OFP128" s="54"/>
      <c r="OFQ128" s="54"/>
      <c r="OFR128" s="54"/>
      <c r="OFS128" s="54"/>
      <c r="OFT128" s="54"/>
      <c r="OFU128" s="54"/>
      <c r="OFV128" s="54"/>
      <c r="OFW128" s="54"/>
      <c r="OFX128" s="54"/>
      <c r="OFY128" s="54"/>
      <c r="OFZ128" s="54"/>
      <c r="OGA128" s="54"/>
      <c r="OGB128" s="54"/>
      <c r="OGC128" s="54"/>
      <c r="OGD128" s="54"/>
      <c r="OGE128" s="54"/>
      <c r="OGF128" s="54"/>
      <c r="OGG128" s="54"/>
      <c r="OGH128" s="54"/>
      <c r="OGI128" s="54"/>
      <c r="OGJ128" s="54"/>
      <c r="OGK128" s="54"/>
      <c r="OGL128" s="54"/>
      <c r="OGM128" s="54"/>
      <c r="OGN128" s="54"/>
      <c r="OGO128" s="54"/>
      <c r="OGP128" s="54"/>
      <c r="OGQ128" s="54"/>
      <c r="OGR128" s="54"/>
      <c r="OGS128" s="54"/>
      <c r="OGT128" s="54"/>
      <c r="OGU128" s="54"/>
      <c r="OGV128" s="54"/>
      <c r="OGW128" s="54"/>
      <c r="OGX128" s="54"/>
      <c r="OGY128" s="54"/>
      <c r="OGZ128" s="54"/>
      <c r="OHA128" s="54"/>
      <c r="OHB128" s="54"/>
      <c r="OHC128" s="54"/>
      <c r="OHD128" s="54"/>
      <c r="OHE128" s="54"/>
      <c r="OHF128" s="54"/>
      <c r="OHG128" s="54"/>
      <c r="OHH128" s="54"/>
      <c r="OHI128" s="54"/>
      <c r="OHJ128" s="54"/>
      <c r="OHK128" s="54"/>
      <c r="OHL128" s="54"/>
      <c r="OHM128" s="54"/>
      <c r="OHN128" s="54"/>
      <c r="OHO128" s="54"/>
      <c r="OHP128" s="54"/>
      <c r="OHQ128" s="54"/>
      <c r="OHR128" s="54"/>
      <c r="OHS128" s="54"/>
      <c r="OHT128" s="54"/>
      <c r="OHU128" s="54"/>
      <c r="OHV128" s="54"/>
      <c r="OHW128" s="54"/>
      <c r="OHX128" s="54"/>
      <c r="OHY128" s="54"/>
      <c r="OHZ128" s="54"/>
      <c r="OIA128" s="54"/>
      <c r="OIB128" s="54"/>
      <c r="OIC128" s="54"/>
      <c r="OID128" s="54"/>
      <c r="OIE128" s="54"/>
      <c r="OIF128" s="54"/>
      <c r="OIG128" s="54"/>
      <c r="OIH128" s="54"/>
      <c r="OII128" s="54"/>
      <c r="OIJ128" s="54"/>
      <c r="OIK128" s="54"/>
      <c r="OIL128" s="54"/>
      <c r="OIM128" s="54"/>
      <c r="OIN128" s="54"/>
      <c r="OIO128" s="54"/>
      <c r="OIP128" s="54"/>
      <c r="OIQ128" s="54"/>
      <c r="OIR128" s="54"/>
      <c r="OIS128" s="54"/>
      <c r="OIT128" s="54"/>
      <c r="OIU128" s="54"/>
      <c r="OIV128" s="54"/>
      <c r="OIW128" s="54"/>
      <c r="OIX128" s="54"/>
      <c r="OIY128" s="54"/>
      <c r="OIZ128" s="54"/>
      <c r="OJA128" s="54"/>
      <c r="OJB128" s="54"/>
      <c r="OJC128" s="54"/>
      <c r="OJD128" s="54"/>
      <c r="OJE128" s="54"/>
      <c r="OJF128" s="54"/>
      <c r="OJG128" s="54"/>
      <c r="OJH128" s="54"/>
      <c r="OJI128" s="54"/>
      <c r="OJJ128" s="54"/>
      <c r="OJK128" s="54"/>
      <c r="OJL128" s="54"/>
      <c r="OJM128" s="54"/>
      <c r="OJN128" s="54"/>
      <c r="OJO128" s="54"/>
      <c r="OJP128" s="54"/>
      <c r="OJQ128" s="54"/>
      <c r="OJR128" s="54"/>
      <c r="OJS128" s="54"/>
      <c r="OJT128" s="54"/>
      <c r="OJU128" s="54"/>
      <c r="OJV128" s="54"/>
      <c r="OJW128" s="54"/>
      <c r="OJX128" s="54"/>
      <c r="OJY128" s="54"/>
      <c r="OJZ128" s="54"/>
      <c r="OKA128" s="54"/>
      <c r="OKB128" s="54"/>
      <c r="OKC128" s="54"/>
      <c r="OKD128" s="54"/>
      <c r="OKE128" s="54"/>
      <c r="OKF128" s="54"/>
      <c r="OKG128" s="54"/>
      <c r="OKH128" s="54"/>
      <c r="OKI128" s="54"/>
      <c r="OKJ128" s="54"/>
      <c r="OKK128" s="54"/>
      <c r="OKL128" s="54"/>
      <c r="OKM128" s="54"/>
      <c r="OKN128" s="54"/>
      <c r="OKO128" s="54"/>
      <c r="OKP128" s="54"/>
      <c r="OKQ128" s="54"/>
      <c r="OKR128" s="54"/>
      <c r="OKS128" s="54"/>
      <c r="OKT128" s="54"/>
      <c r="OKU128" s="54"/>
      <c r="OKV128" s="54"/>
      <c r="OKW128" s="54"/>
      <c r="OKX128" s="54"/>
      <c r="OKY128" s="54"/>
      <c r="OKZ128" s="54"/>
      <c r="OLA128" s="54"/>
      <c r="OLB128" s="54"/>
      <c r="OLC128" s="54"/>
      <c r="OLD128" s="54"/>
      <c r="OLE128" s="54"/>
      <c r="OLF128" s="54"/>
      <c r="OLG128" s="54"/>
      <c r="OLH128" s="54"/>
      <c r="OLI128" s="54"/>
      <c r="OLJ128" s="54"/>
      <c r="OLK128" s="54"/>
      <c r="OLL128" s="54"/>
      <c r="OLM128" s="54"/>
      <c r="OLN128" s="54"/>
      <c r="OLO128" s="54"/>
      <c r="OLP128" s="54"/>
      <c r="OLQ128" s="54"/>
      <c r="OLR128" s="54"/>
      <c r="OLS128" s="54"/>
      <c r="OLT128" s="54"/>
      <c r="OLU128" s="54"/>
      <c r="OLV128" s="54"/>
      <c r="OLW128" s="54"/>
      <c r="OLX128" s="54"/>
      <c r="OLY128" s="54"/>
      <c r="OLZ128" s="54"/>
      <c r="OMA128" s="54"/>
      <c r="OMB128" s="54"/>
      <c r="OMC128" s="54"/>
      <c r="OMD128" s="54"/>
      <c r="OME128" s="54"/>
      <c r="OMF128" s="54"/>
      <c r="OMG128" s="54"/>
      <c r="OMH128" s="54"/>
      <c r="OMI128" s="54"/>
      <c r="OMJ128" s="54"/>
      <c r="OMK128" s="54"/>
      <c r="OML128" s="54"/>
      <c r="OMM128" s="54"/>
      <c r="OMN128" s="54"/>
      <c r="OMO128" s="54"/>
      <c r="OMP128" s="54"/>
      <c r="OMQ128" s="54"/>
      <c r="OMR128" s="54"/>
      <c r="OMS128" s="54"/>
      <c r="OMT128" s="54"/>
      <c r="OMU128" s="54"/>
      <c r="OMV128" s="54"/>
      <c r="OMW128" s="54"/>
      <c r="OMX128" s="54"/>
      <c r="OMY128" s="54"/>
      <c r="OMZ128" s="54"/>
      <c r="ONA128" s="54"/>
      <c r="ONB128" s="54"/>
      <c r="ONC128" s="54"/>
      <c r="OND128" s="54"/>
      <c r="ONE128" s="54"/>
      <c r="ONF128" s="54"/>
      <c r="ONG128" s="54"/>
      <c r="ONH128" s="54"/>
      <c r="ONI128" s="54"/>
      <c r="ONJ128" s="54"/>
      <c r="ONK128" s="54"/>
      <c r="ONL128" s="54"/>
      <c r="ONM128" s="54"/>
      <c r="ONN128" s="54"/>
      <c r="ONO128" s="54"/>
      <c r="ONP128" s="54"/>
      <c r="ONQ128" s="54"/>
      <c r="ONR128" s="54"/>
      <c r="ONS128" s="54"/>
      <c r="ONT128" s="54"/>
      <c r="ONU128" s="54"/>
      <c r="ONV128" s="54"/>
      <c r="ONW128" s="54"/>
      <c r="ONX128" s="54"/>
      <c r="ONY128" s="54"/>
      <c r="ONZ128" s="54"/>
      <c r="OOA128" s="54"/>
      <c r="OOB128" s="54"/>
      <c r="OOC128" s="54"/>
      <c r="OOD128" s="54"/>
      <c r="OOE128" s="54"/>
      <c r="OOF128" s="54"/>
      <c r="OOG128" s="54"/>
      <c r="OOH128" s="54"/>
      <c r="OOI128" s="54"/>
      <c r="OOJ128" s="54"/>
      <c r="OOK128" s="54"/>
      <c r="OOL128" s="54"/>
      <c r="OOM128" s="54"/>
      <c r="OON128" s="54"/>
      <c r="OOO128" s="54"/>
      <c r="OOP128" s="54"/>
      <c r="OOQ128" s="54"/>
      <c r="OOR128" s="54"/>
      <c r="OOS128" s="54"/>
      <c r="OOT128" s="54"/>
      <c r="OOU128" s="54"/>
      <c r="OOV128" s="54"/>
      <c r="OOW128" s="54"/>
      <c r="OOX128" s="54"/>
      <c r="OOY128" s="54"/>
      <c r="OOZ128" s="54"/>
      <c r="OPA128" s="54"/>
      <c r="OPB128" s="54"/>
      <c r="OPC128" s="54"/>
      <c r="OPD128" s="54"/>
      <c r="OPE128" s="54"/>
      <c r="OPF128" s="54"/>
      <c r="OPG128" s="54"/>
      <c r="OPH128" s="54"/>
      <c r="OPI128" s="54"/>
      <c r="OPJ128" s="54"/>
      <c r="OPK128" s="54"/>
      <c r="OPL128" s="54"/>
      <c r="OPM128" s="54"/>
      <c r="OPN128" s="54"/>
      <c r="OPO128" s="54"/>
      <c r="OPP128" s="54"/>
      <c r="OPQ128" s="54"/>
      <c r="OPR128" s="54"/>
      <c r="OPS128" s="54"/>
      <c r="OPT128" s="54"/>
      <c r="OPU128" s="54"/>
      <c r="OPV128" s="54"/>
      <c r="OPW128" s="54"/>
      <c r="OPX128" s="54"/>
      <c r="OPY128" s="54"/>
      <c r="OPZ128" s="54"/>
      <c r="OQA128" s="54"/>
      <c r="OQB128" s="54"/>
      <c r="OQC128" s="54"/>
      <c r="OQD128" s="54"/>
      <c r="OQE128" s="54"/>
      <c r="OQF128" s="54"/>
      <c r="OQG128" s="54"/>
      <c r="OQH128" s="54"/>
      <c r="OQI128" s="54"/>
      <c r="OQJ128" s="54"/>
      <c r="OQK128" s="54"/>
      <c r="OQL128" s="54"/>
      <c r="OQM128" s="54"/>
      <c r="OQN128" s="54"/>
      <c r="OQO128" s="54"/>
      <c r="OQP128" s="54"/>
      <c r="OQQ128" s="54"/>
      <c r="OQR128" s="54"/>
      <c r="OQS128" s="54"/>
      <c r="OQT128" s="54"/>
      <c r="OQU128" s="54"/>
      <c r="OQV128" s="54"/>
      <c r="OQW128" s="54"/>
      <c r="OQX128" s="54"/>
      <c r="OQY128" s="54"/>
      <c r="OQZ128" s="54"/>
      <c r="ORA128" s="54"/>
      <c r="ORB128" s="54"/>
      <c r="ORC128" s="54"/>
      <c r="ORD128" s="54"/>
      <c r="ORE128" s="54"/>
      <c r="ORF128" s="54"/>
      <c r="ORG128" s="54"/>
      <c r="ORH128" s="54"/>
      <c r="ORI128" s="54"/>
      <c r="ORJ128" s="54"/>
      <c r="ORK128" s="54"/>
      <c r="ORL128" s="54"/>
      <c r="ORM128" s="54"/>
      <c r="ORN128" s="54"/>
      <c r="ORO128" s="54"/>
      <c r="ORP128" s="54"/>
      <c r="ORQ128" s="54"/>
      <c r="ORR128" s="54"/>
      <c r="ORS128" s="54"/>
      <c r="ORT128" s="54"/>
      <c r="ORU128" s="54"/>
      <c r="ORV128" s="54"/>
      <c r="ORW128" s="54"/>
      <c r="ORX128" s="54"/>
      <c r="ORY128" s="54"/>
      <c r="ORZ128" s="54"/>
      <c r="OSA128" s="54"/>
      <c r="OSB128" s="54"/>
      <c r="OSC128" s="54"/>
      <c r="OSD128" s="54"/>
      <c r="OSE128" s="54"/>
      <c r="OSF128" s="54"/>
      <c r="OSG128" s="54"/>
      <c r="OSH128" s="54"/>
      <c r="OSI128" s="54"/>
      <c r="OSJ128" s="54"/>
      <c r="OSK128" s="54"/>
      <c r="OSL128" s="54"/>
      <c r="OSM128" s="54"/>
      <c r="OSN128" s="54"/>
      <c r="OSO128" s="54"/>
      <c r="OSP128" s="54"/>
      <c r="OSQ128" s="54"/>
      <c r="OSR128" s="54"/>
      <c r="OSS128" s="54"/>
      <c r="OST128" s="54"/>
      <c r="OSU128" s="54"/>
      <c r="OSV128" s="54"/>
      <c r="OSW128" s="54"/>
      <c r="OSX128" s="54"/>
      <c r="OSY128" s="54"/>
      <c r="OSZ128" s="54"/>
      <c r="OTA128" s="54"/>
      <c r="OTB128" s="54"/>
      <c r="OTC128" s="54"/>
      <c r="OTD128" s="54"/>
      <c r="OTE128" s="54"/>
      <c r="OTF128" s="54"/>
      <c r="OTG128" s="54"/>
      <c r="OTH128" s="54"/>
      <c r="OTI128" s="54"/>
      <c r="OTJ128" s="54"/>
      <c r="OTK128" s="54"/>
      <c r="OTL128" s="54"/>
      <c r="OTM128" s="54"/>
      <c r="OTN128" s="54"/>
      <c r="OTO128" s="54"/>
      <c r="OTP128" s="54"/>
      <c r="OTQ128" s="54"/>
      <c r="OTR128" s="54"/>
      <c r="OTS128" s="54"/>
      <c r="OTT128" s="54"/>
      <c r="OTU128" s="54"/>
      <c r="OTV128" s="54"/>
      <c r="OTW128" s="54"/>
      <c r="OTX128" s="54"/>
      <c r="OTY128" s="54"/>
      <c r="OTZ128" s="54"/>
      <c r="OUA128" s="54"/>
      <c r="OUB128" s="54"/>
      <c r="OUC128" s="54"/>
      <c r="OUD128" s="54"/>
      <c r="OUE128" s="54"/>
      <c r="OUF128" s="54"/>
      <c r="OUG128" s="54"/>
      <c r="OUH128" s="54"/>
      <c r="OUI128" s="54"/>
      <c r="OUJ128" s="54"/>
      <c r="OUK128" s="54"/>
      <c r="OUL128" s="54"/>
      <c r="OUM128" s="54"/>
      <c r="OUN128" s="54"/>
      <c r="OUO128" s="54"/>
      <c r="OUP128" s="54"/>
      <c r="OUQ128" s="54"/>
      <c r="OUR128" s="54"/>
      <c r="OUS128" s="54"/>
      <c r="OUT128" s="54"/>
      <c r="OUU128" s="54"/>
      <c r="OUV128" s="54"/>
      <c r="OUW128" s="54"/>
      <c r="OUX128" s="54"/>
      <c r="OUY128" s="54"/>
      <c r="OUZ128" s="54"/>
      <c r="OVA128" s="54"/>
      <c r="OVB128" s="54"/>
      <c r="OVC128" s="54"/>
      <c r="OVD128" s="54"/>
      <c r="OVE128" s="54"/>
      <c r="OVF128" s="54"/>
      <c r="OVG128" s="54"/>
      <c r="OVH128" s="54"/>
      <c r="OVI128" s="54"/>
      <c r="OVJ128" s="54"/>
      <c r="OVK128" s="54"/>
      <c r="OVL128" s="54"/>
      <c r="OVM128" s="54"/>
      <c r="OVN128" s="54"/>
      <c r="OVO128" s="54"/>
      <c r="OVP128" s="54"/>
      <c r="OVQ128" s="54"/>
      <c r="OVR128" s="54"/>
      <c r="OVS128" s="54"/>
      <c r="OVT128" s="54"/>
      <c r="OVU128" s="54"/>
      <c r="OVV128" s="54"/>
      <c r="OVW128" s="54"/>
      <c r="OVX128" s="54"/>
      <c r="OVY128" s="54"/>
      <c r="OVZ128" s="54"/>
      <c r="OWA128" s="54"/>
      <c r="OWB128" s="54"/>
      <c r="OWC128" s="54"/>
      <c r="OWD128" s="54"/>
      <c r="OWE128" s="54"/>
      <c r="OWF128" s="54"/>
      <c r="OWG128" s="54"/>
      <c r="OWH128" s="54"/>
      <c r="OWI128" s="54"/>
      <c r="OWJ128" s="54"/>
      <c r="OWK128" s="54"/>
      <c r="OWL128" s="54"/>
      <c r="OWM128" s="54"/>
      <c r="OWN128" s="54"/>
      <c r="OWO128" s="54"/>
      <c r="OWP128" s="54"/>
      <c r="OWQ128" s="54"/>
      <c r="OWR128" s="54"/>
      <c r="OWS128" s="54"/>
      <c r="OWT128" s="54"/>
      <c r="OWU128" s="54"/>
      <c r="OWV128" s="54"/>
      <c r="OWW128" s="54"/>
      <c r="OWX128" s="54"/>
      <c r="OWY128" s="54"/>
      <c r="OWZ128" s="54"/>
      <c r="OXA128" s="54"/>
      <c r="OXB128" s="54"/>
      <c r="OXC128" s="54"/>
      <c r="OXD128" s="54"/>
      <c r="OXE128" s="54"/>
      <c r="OXF128" s="54"/>
      <c r="OXG128" s="54"/>
      <c r="OXH128" s="54"/>
      <c r="OXI128" s="54"/>
      <c r="OXJ128" s="54"/>
      <c r="OXK128" s="54"/>
      <c r="OXL128" s="54"/>
      <c r="OXM128" s="54"/>
      <c r="OXN128" s="54"/>
      <c r="OXO128" s="54"/>
      <c r="OXP128" s="54"/>
      <c r="OXQ128" s="54"/>
      <c r="OXR128" s="54"/>
      <c r="OXS128" s="54"/>
      <c r="OXT128" s="54"/>
      <c r="OXU128" s="54"/>
      <c r="OXV128" s="54"/>
      <c r="OXW128" s="54"/>
      <c r="OXX128" s="54"/>
      <c r="OXY128" s="54"/>
      <c r="OXZ128" s="54"/>
      <c r="OYA128" s="54"/>
      <c r="OYB128" s="54"/>
      <c r="OYC128" s="54"/>
      <c r="OYD128" s="54"/>
      <c r="OYE128" s="54"/>
      <c r="OYF128" s="54"/>
      <c r="OYG128" s="54"/>
      <c r="OYH128" s="54"/>
      <c r="OYI128" s="54"/>
      <c r="OYJ128" s="54"/>
      <c r="OYK128" s="54"/>
      <c r="OYL128" s="54"/>
      <c r="OYM128" s="54"/>
      <c r="OYN128" s="54"/>
      <c r="OYO128" s="54"/>
      <c r="OYP128" s="54"/>
      <c r="OYQ128" s="54"/>
      <c r="OYR128" s="54"/>
      <c r="OYS128" s="54"/>
      <c r="OYT128" s="54"/>
      <c r="OYU128" s="54"/>
      <c r="OYV128" s="54"/>
      <c r="OYW128" s="54"/>
      <c r="OYX128" s="54"/>
      <c r="OYY128" s="54"/>
      <c r="OYZ128" s="54"/>
      <c r="OZA128" s="54"/>
      <c r="OZB128" s="54"/>
      <c r="OZC128" s="54"/>
      <c r="OZD128" s="54"/>
      <c r="OZE128" s="54"/>
      <c r="OZF128" s="54"/>
      <c r="OZG128" s="54"/>
      <c r="OZH128" s="54"/>
      <c r="OZI128" s="54"/>
      <c r="OZJ128" s="54"/>
      <c r="OZK128" s="54"/>
      <c r="OZL128" s="54"/>
      <c r="OZM128" s="54"/>
      <c r="OZN128" s="54"/>
      <c r="OZO128" s="54"/>
      <c r="OZP128" s="54"/>
      <c r="OZQ128" s="54"/>
      <c r="OZR128" s="54"/>
      <c r="OZS128" s="54"/>
      <c r="OZT128" s="54"/>
      <c r="OZU128" s="54"/>
      <c r="OZV128" s="54"/>
      <c r="OZW128" s="54"/>
      <c r="OZX128" s="54"/>
      <c r="OZY128" s="54"/>
      <c r="OZZ128" s="54"/>
      <c r="PAA128" s="54"/>
      <c r="PAB128" s="54"/>
      <c r="PAC128" s="54"/>
      <c r="PAD128" s="54"/>
      <c r="PAE128" s="54"/>
      <c r="PAF128" s="54"/>
      <c r="PAG128" s="54"/>
      <c r="PAH128" s="54"/>
      <c r="PAI128" s="54"/>
      <c r="PAJ128" s="54"/>
      <c r="PAK128" s="54"/>
      <c r="PAL128" s="54"/>
      <c r="PAM128" s="54"/>
      <c r="PAN128" s="54"/>
      <c r="PAO128" s="54"/>
      <c r="PAP128" s="54"/>
      <c r="PAQ128" s="54"/>
      <c r="PAR128" s="54"/>
      <c r="PAS128" s="54"/>
      <c r="PAT128" s="54"/>
      <c r="PAU128" s="54"/>
      <c r="PAV128" s="54"/>
      <c r="PAW128" s="54"/>
      <c r="PAX128" s="54"/>
      <c r="PAY128" s="54"/>
      <c r="PAZ128" s="54"/>
      <c r="PBA128" s="54"/>
      <c r="PBB128" s="54"/>
      <c r="PBC128" s="54"/>
      <c r="PBD128" s="54"/>
      <c r="PBE128" s="54"/>
      <c r="PBF128" s="54"/>
      <c r="PBG128" s="54"/>
      <c r="PBH128" s="54"/>
      <c r="PBI128" s="54"/>
      <c r="PBJ128" s="54"/>
      <c r="PBK128" s="54"/>
      <c r="PBL128" s="54"/>
      <c r="PBM128" s="54"/>
      <c r="PBN128" s="54"/>
      <c r="PBO128" s="54"/>
      <c r="PBP128" s="54"/>
      <c r="PBQ128" s="54"/>
      <c r="PBR128" s="54"/>
      <c r="PBS128" s="54"/>
      <c r="PBT128" s="54"/>
      <c r="PBU128" s="54"/>
      <c r="PBV128" s="54"/>
      <c r="PBW128" s="54"/>
      <c r="PBX128" s="54"/>
      <c r="PBY128" s="54"/>
      <c r="PBZ128" s="54"/>
      <c r="PCA128" s="54"/>
      <c r="PCB128" s="54"/>
      <c r="PCC128" s="54"/>
      <c r="PCD128" s="54"/>
      <c r="PCE128" s="54"/>
      <c r="PCF128" s="54"/>
      <c r="PCG128" s="54"/>
      <c r="PCH128" s="54"/>
      <c r="PCI128" s="54"/>
      <c r="PCJ128" s="54"/>
      <c r="PCK128" s="54"/>
      <c r="PCL128" s="54"/>
      <c r="PCM128" s="54"/>
      <c r="PCN128" s="54"/>
      <c r="PCO128" s="54"/>
      <c r="PCP128" s="54"/>
      <c r="PCQ128" s="54"/>
      <c r="PCR128" s="54"/>
      <c r="PCS128" s="54"/>
      <c r="PCT128" s="54"/>
      <c r="PCU128" s="54"/>
      <c r="PCV128" s="54"/>
      <c r="PCW128" s="54"/>
      <c r="PCX128" s="54"/>
      <c r="PCY128" s="54"/>
      <c r="PCZ128" s="54"/>
      <c r="PDA128" s="54"/>
      <c r="PDB128" s="54"/>
      <c r="PDC128" s="54"/>
      <c r="PDD128" s="54"/>
      <c r="PDE128" s="54"/>
      <c r="PDF128" s="54"/>
      <c r="PDG128" s="54"/>
      <c r="PDH128" s="54"/>
      <c r="PDI128" s="54"/>
      <c r="PDJ128" s="54"/>
      <c r="PDK128" s="54"/>
      <c r="PDL128" s="54"/>
      <c r="PDM128" s="54"/>
      <c r="PDN128" s="54"/>
      <c r="PDO128" s="54"/>
      <c r="PDP128" s="54"/>
      <c r="PDQ128" s="54"/>
      <c r="PDR128" s="54"/>
      <c r="PDS128" s="54"/>
      <c r="PDT128" s="54"/>
      <c r="PDU128" s="54"/>
      <c r="PDV128" s="54"/>
      <c r="PDW128" s="54"/>
      <c r="PDX128" s="54"/>
      <c r="PDY128" s="54"/>
      <c r="PDZ128" s="54"/>
      <c r="PEA128" s="54"/>
      <c r="PEB128" s="54"/>
      <c r="PEC128" s="54"/>
      <c r="PED128" s="54"/>
      <c r="PEE128" s="54"/>
      <c r="PEF128" s="54"/>
      <c r="PEG128" s="54"/>
      <c r="PEH128" s="54"/>
      <c r="PEI128" s="54"/>
      <c r="PEJ128" s="54"/>
      <c r="PEK128" s="54"/>
      <c r="PEL128" s="54"/>
      <c r="PEM128" s="54"/>
      <c r="PEN128" s="54"/>
      <c r="PEO128" s="54"/>
      <c r="PEP128" s="54"/>
      <c r="PEQ128" s="54"/>
      <c r="PER128" s="54"/>
      <c r="PES128" s="54"/>
      <c r="PET128" s="54"/>
      <c r="PEU128" s="54"/>
      <c r="PEV128" s="54"/>
      <c r="PEW128" s="54"/>
      <c r="PEX128" s="54"/>
      <c r="PEY128" s="54"/>
      <c r="PEZ128" s="54"/>
      <c r="PFA128" s="54"/>
      <c r="PFB128" s="54"/>
      <c r="PFC128" s="54"/>
      <c r="PFD128" s="54"/>
      <c r="PFE128" s="54"/>
      <c r="PFF128" s="54"/>
      <c r="PFG128" s="54"/>
      <c r="PFH128" s="54"/>
      <c r="PFI128" s="54"/>
      <c r="PFJ128" s="54"/>
      <c r="PFK128" s="54"/>
      <c r="PFL128" s="54"/>
      <c r="PFM128" s="54"/>
      <c r="PFN128" s="54"/>
      <c r="PFO128" s="54"/>
      <c r="PFP128" s="54"/>
      <c r="PFQ128" s="54"/>
      <c r="PFR128" s="54"/>
      <c r="PFS128" s="54"/>
      <c r="PFT128" s="54"/>
      <c r="PFU128" s="54"/>
      <c r="PFV128" s="54"/>
      <c r="PFW128" s="54"/>
      <c r="PFX128" s="54"/>
      <c r="PFY128" s="54"/>
      <c r="PFZ128" s="54"/>
      <c r="PGA128" s="54"/>
      <c r="PGB128" s="54"/>
      <c r="PGC128" s="54"/>
      <c r="PGD128" s="54"/>
      <c r="PGE128" s="54"/>
      <c r="PGF128" s="54"/>
      <c r="PGG128" s="54"/>
      <c r="PGH128" s="54"/>
      <c r="PGI128" s="54"/>
      <c r="PGJ128" s="54"/>
      <c r="PGK128" s="54"/>
      <c r="PGL128" s="54"/>
      <c r="PGM128" s="54"/>
      <c r="PGN128" s="54"/>
      <c r="PGO128" s="54"/>
      <c r="PGP128" s="54"/>
      <c r="PGQ128" s="54"/>
      <c r="PGR128" s="54"/>
      <c r="PGS128" s="54"/>
      <c r="PGT128" s="54"/>
      <c r="PGU128" s="54"/>
      <c r="PGV128" s="54"/>
      <c r="PGW128" s="54"/>
      <c r="PGX128" s="54"/>
      <c r="PGY128" s="54"/>
      <c r="PGZ128" s="54"/>
      <c r="PHA128" s="54"/>
      <c r="PHB128" s="54"/>
      <c r="PHC128" s="54"/>
      <c r="PHD128" s="54"/>
      <c r="PHE128" s="54"/>
      <c r="PHF128" s="54"/>
      <c r="PHG128" s="54"/>
      <c r="PHH128" s="54"/>
      <c r="PHI128" s="54"/>
      <c r="PHJ128" s="54"/>
      <c r="PHK128" s="54"/>
      <c r="PHL128" s="54"/>
      <c r="PHM128" s="54"/>
      <c r="PHN128" s="54"/>
      <c r="PHO128" s="54"/>
      <c r="PHP128" s="54"/>
      <c r="PHQ128" s="54"/>
      <c r="PHR128" s="54"/>
      <c r="PHS128" s="54"/>
      <c r="PHT128" s="54"/>
      <c r="PHU128" s="54"/>
      <c r="PHV128" s="54"/>
      <c r="PHW128" s="54"/>
      <c r="PHX128" s="54"/>
      <c r="PHY128" s="54"/>
      <c r="PHZ128" s="54"/>
      <c r="PIA128" s="54"/>
      <c r="PIB128" s="54"/>
      <c r="PIC128" s="54"/>
      <c r="PID128" s="54"/>
      <c r="PIE128" s="54"/>
      <c r="PIF128" s="54"/>
      <c r="PIG128" s="54"/>
      <c r="PIH128" s="54"/>
      <c r="PII128" s="54"/>
      <c r="PIJ128" s="54"/>
      <c r="PIK128" s="54"/>
      <c r="PIL128" s="54"/>
      <c r="PIM128" s="54"/>
      <c r="PIN128" s="54"/>
      <c r="PIO128" s="54"/>
      <c r="PIP128" s="54"/>
      <c r="PIQ128" s="54"/>
      <c r="PIR128" s="54"/>
      <c r="PIS128" s="54"/>
      <c r="PIT128" s="54"/>
      <c r="PIU128" s="54"/>
      <c r="PIV128" s="54"/>
      <c r="PIW128" s="54"/>
      <c r="PIX128" s="54"/>
      <c r="PIY128" s="54"/>
      <c r="PIZ128" s="54"/>
      <c r="PJA128" s="54"/>
      <c r="PJB128" s="54"/>
      <c r="PJC128" s="54"/>
      <c r="PJD128" s="54"/>
      <c r="PJE128" s="54"/>
      <c r="PJF128" s="54"/>
      <c r="PJG128" s="54"/>
      <c r="PJH128" s="54"/>
      <c r="PJI128" s="54"/>
      <c r="PJJ128" s="54"/>
      <c r="PJK128" s="54"/>
      <c r="PJL128" s="54"/>
      <c r="PJM128" s="54"/>
      <c r="PJN128" s="54"/>
      <c r="PJO128" s="54"/>
      <c r="PJP128" s="54"/>
      <c r="PJQ128" s="54"/>
      <c r="PJR128" s="54"/>
      <c r="PJS128" s="54"/>
      <c r="PJT128" s="54"/>
      <c r="PJU128" s="54"/>
      <c r="PJV128" s="54"/>
      <c r="PJW128" s="54"/>
      <c r="PJX128" s="54"/>
      <c r="PJY128" s="54"/>
      <c r="PJZ128" s="54"/>
      <c r="PKA128" s="54"/>
      <c r="PKB128" s="54"/>
      <c r="PKC128" s="54"/>
      <c r="PKD128" s="54"/>
      <c r="PKE128" s="54"/>
      <c r="PKF128" s="54"/>
      <c r="PKG128" s="54"/>
      <c r="PKH128" s="54"/>
      <c r="PKI128" s="54"/>
      <c r="PKJ128" s="54"/>
      <c r="PKK128" s="54"/>
      <c r="PKL128" s="54"/>
      <c r="PKM128" s="54"/>
      <c r="PKN128" s="54"/>
      <c r="PKO128" s="54"/>
      <c r="PKP128" s="54"/>
      <c r="PKQ128" s="54"/>
      <c r="PKR128" s="54"/>
      <c r="PKS128" s="54"/>
      <c r="PKT128" s="54"/>
      <c r="PKU128" s="54"/>
      <c r="PKV128" s="54"/>
      <c r="PKW128" s="54"/>
      <c r="PKX128" s="54"/>
      <c r="PKY128" s="54"/>
      <c r="PKZ128" s="54"/>
      <c r="PLA128" s="54"/>
      <c r="PLB128" s="54"/>
      <c r="PLC128" s="54"/>
      <c r="PLD128" s="54"/>
      <c r="PLE128" s="54"/>
      <c r="PLF128" s="54"/>
      <c r="PLG128" s="54"/>
      <c r="PLH128" s="54"/>
      <c r="PLI128" s="54"/>
      <c r="PLJ128" s="54"/>
      <c r="PLK128" s="54"/>
      <c r="PLL128" s="54"/>
      <c r="PLM128" s="54"/>
      <c r="PLN128" s="54"/>
      <c r="PLO128" s="54"/>
      <c r="PLP128" s="54"/>
      <c r="PLQ128" s="54"/>
      <c r="PLR128" s="54"/>
      <c r="PLS128" s="54"/>
      <c r="PLT128" s="54"/>
      <c r="PLU128" s="54"/>
      <c r="PLV128" s="54"/>
      <c r="PLW128" s="54"/>
      <c r="PLX128" s="54"/>
      <c r="PLY128" s="54"/>
      <c r="PLZ128" s="54"/>
      <c r="PMA128" s="54"/>
      <c r="PMB128" s="54"/>
      <c r="PMC128" s="54"/>
      <c r="PMD128" s="54"/>
      <c r="PME128" s="54"/>
      <c r="PMF128" s="54"/>
      <c r="PMG128" s="54"/>
      <c r="PMH128" s="54"/>
      <c r="PMI128" s="54"/>
      <c r="PMJ128" s="54"/>
      <c r="PMK128" s="54"/>
      <c r="PML128" s="54"/>
      <c r="PMM128" s="54"/>
      <c r="PMN128" s="54"/>
      <c r="PMO128" s="54"/>
      <c r="PMP128" s="54"/>
      <c r="PMQ128" s="54"/>
      <c r="PMR128" s="54"/>
      <c r="PMS128" s="54"/>
      <c r="PMT128" s="54"/>
      <c r="PMU128" s="54"/>
      <c r="PMV128" s="54"/>
      <c r="PMW128" s="54"/>
      <c r="PMX128" s="54"/>
      <c r="PMY128" s="54"/>
      <c r="PMZ128" s="54"/>
      <c r="PNA128" s="54"/>
      <c r="PNB128" s="54"/>
      <c r="PNC128" s="54"/>
      <c r="PND128" s="54"/>
      <c r="PNE128" s="54"/>
      <c r="PNF128" s="54"/>
      <c r="PNG128" s="54"/>
      <c r="PNH128" s="54"/>
      <c r="PNI128" s="54"/>
      <c r="PNJ128" s="54"/>
      <c r="PNK128" s="54"/>
      <c r="PNL128" s="54"/>
      <c r="PNM128" s="54"/>
      <c r="PNN128" s="54"/>
      <c r="PNO128" s="54"/>
      <c r="PNP128" s="54"/>
      <c r="PNQ128" s="54"/>
      <c r="PNR128" s="54"/>
      <c r="PNS128" s="54"/>
      <c r="PNT128" s="54"/>
      <c r="PNU128" s="54"/>
      <c r="PNV128" s="54"/>
      <c r="PNW128" s="54"/>
      <c r="PNX128" s="54"/>
      <c r="PNY128" s="54"/>
      <c r="PNZ128" s="54"/>
      <c r="POA128" s="54"/>
      <c r="POB128" s="54"/>
      <c r="POC128" s="54"/>
      <c r="POD128" s="54"/>
      <c r="POE128" s="54"/>
      <c r="POF128" s="54"/>
      <c r="POG128" s="54"/>
      <c r="POH128" s="54"/>
      <c r="POI128" s="54"/>
      <c r="POJ128" s="54"/>
      <c r="POK128" s="54"/>
      <c r="POL128" s="54"/>
      <c r="POM128" s="54"/>
      <c r="PON128" s="54"/>
      <c r="POO128" s="54"/>
      <c r="POP128" s="54"/>
      <c r="POQ128" s="54"/>
      <c r="POR128" s="54"/>
      <c r="POS128" s="54"/>
      <c r="POT128" s="54"/>
      <c r="POU128" s="54"/>
      <c r="POV128" s="54"/>
      <c r="POW128" s="54"/>
      <c r="POX128" s="54"/>
      <c r="POY128" s="54"/>
      <c r="POZ128" s="54"/>
      <c r="PPA128" s="54"/>
      <c r="PPB128" s="54"/>
      <c r="PPC128" s="54"/>
      <c r="PPD128" s="54"/>
      <c r="PPE128" s="54"/>
      <c r="PPF128" s="54"/>
      <c r="PPG128" s="54"/>
      <c r="PPH128" s="54"/>
      <c r="PPI128" s="54"/>
      <c r="PPJ128" s="54"/>
      <c r="PPK128" s="54"/>
      <c r="PPL128" s="54"/>
      <c r="PPM128" s="54"/>
      <c r="PPN128" s="54"/>
      <c r="PPO128" s="54"/>
      <c r="PPP128" s="54"/>
      <c r="PPQ128" s="54"/>
      <c r="PPR128" s="54"/>
      <c r="PPS128" s="54"/>
      <c r="PPT128" s="54"/>
      <c r="PPU128" s="54"/>
      <c r="PPV128" s="54"/>
      <c r="PPW128" s="54"/>
      <c r="PPX128" s="54"/>
      <c r="PPY128" s="54"/>
      <c r="PPZ128" s="54"/>
      <c r="PQA128" s="54"/>
      <c r="PQB128" s="54"/>
      <c r="PQC128" s="54"/>
      <c r="PQD128" s="54"/>
      <c r="PQE128" s="54"/>
      <c r="PQF128" s="54"/>
      <c r="PQG128" s="54"/>
      <c r="PQH128" s="54"/>
      <c r="PQI128" s="54"/>
      <c r="PQJ128" s="54"/>
      <c r="PQK128" s="54"/>
      <c r="PQL128" s="54"/>
      <c r="PQM128" s="54"/>
      <c r="PQN128" s="54"/>
      <c r="PQO128" s="54"/>
      <c r="PQP128" s="54"/>
      <c r="PQQ128" s="54"/>
      <c r="PQR128" s="54"/>
      <c r="PQS128" s="54"/>
      <c r="PQT128" s="54"/>
      <c r="PQU128" s="54"/>
      <c r="PQV128" s="54"/>
      <c r="PQW128" s="54"/>
      <c r="PQX128" s="54"/>
      <c r="PQY128" s="54"/>
      <c r="PQZ128" s="54"/>
      <c r="PRA128" s="54"/>
      <c r="PRB128" s="54"/>
      <c r="PRC128" s="54"/>
      <c r="PRD128" s="54"/>
      <c r="PRE128" s="54"/>
      <c r="PRF128" s="54"/>
      <c r="PRG128" s="54"/>
      <c r="PRH128" s="54"/>
      <c r="PRI128" s="54"/>
      <c r="PRJ128" s="54"/>
      <c r="PRK128" s="54"/>
      <c r="PRL128" s="54"/>
      <c r="PRM128" s="54"/>
      <c r="PRN128" s="54"/>
      <c r="PRO128" s="54"/>
      <c r="PRP128" s="54"/>
      <c r="PRQ128" s="54"/>
      <c r="PRR128" s="54"/>
      <c r="PRS128" s="54"/>
      <c r="PRT128" s="54"/>
      <c r="PRU128" s="54"/>
      <c r="PRV128" s="54"/>
      <c r="PRW128" s="54"/>
      <c r="PRX128" s="54"/>
      <c r="PRY128" s="54"/>
      <c r="PRZ128" s="54"/>
      <c r="PSA128" s="54"/>
      <c r="PSB128" s="54"/>
      <c r="PSC128" s="54"/>
      <c r="PSD128" s="54"/>
      <c r="PSE128" s="54"/>
      <c r="PSF128" s="54"/>
      <c r="PSG128" s="54"/>
      <c r="PSH128" s="54"/>
      <c r="PSI128" s="54"/>
      <c r="PSJ128" s="54"/>
      <c r="PSK128" s="54"/>
      <c r="PSL128" s="54"/>
      <c r="PSM128" s="54"/>
      <c r="PSN128" s="54"/>
      <c r="PSO128" s="54"/>
      <c r="PSP128" s="54"/>
      <c r="PSQ128" s="54"/>
      <c r="PSR128" s="54"/>
      <c r="PSS128" s="54"/>
      <c r="PST128" s="54"/>
      <c r="PSU128" s="54"/>
      <c r="PSV128" s="54"/>
      <c r="PSW128" s="54"/>
      <c r="PSX128" s="54"/>
      <c r="PSY128" s="54"/>
      <c r="PSZ128" s="54"/>
      <c r="PTA128" s="54"/>
      <c r="PTB128" s="54"/>
      <c r="PTC128" s="54"/>
      <c r="PTD128" s="54"/>
      <c r="PTE128" s="54"/>
      <c r="PTF128" s="54"/>
      <c r="PTG128" s="54"/>
      <c r="PTH128" s="54"/>
      <c r="PTI128" s="54"/>
      <c r="PTJ128" s="54"/>
      <c r="PTK128" s="54"/>
      <c r="PTL128" s="54"/>
      <c r="PTM128" s="54"/>
      <c r="PTN128" s="54"/>
      <c r="PTO128" s="54"/>
      <c r="PTP128" s="54"/>
      <c r="PTQ128" s="54"/>
      <c r="PTR128" s="54"/>
      <c r="PTS128" s="54"/>
      <c r="PTT128" s="54"/>
      <c r="PTU128" s="54"/>
      <c r="PTV128" s="54"/>
      <c r="PTW128" s="54"/>
      <c r="PTX128" s="54"/>
      <c r="PTY128" s="54"/>
      <c r="PTZ128" s="54"/>
      <c r="PUA128" s="54"/>
      <c r="PUB128" s="54"/>
      <c r="PUC128" s="54"/>
      <c r="PUD128" s="54"/>
      <c r="PUE128" s="54"/>
      <c r="PUF128" s="54"/>
      <c r="PUG128" s="54"/>
      <c r="PUH128" s="54"/>
      <c r="PUI128" s="54"/>
      <c r="PUJ128" s="54"/>
      <c r="PUK128" s="54"/>
      <c r="PUL128" s="54"/>
      <c r="PUM128" s="54"/>
      <c r="PUN128" s="54"/>
      <c r="PUO128" s="54"/>
      <c r="PUP128" s="54"/>
      <c r="PUQ128" s="54"/>
      <c r="PUR128" s="54"/>
      <c r="PUS128" s="54"/>
      <c r="PUT128" s="54"/>
      <c r="PUU128" s="54"/>
      <c r="PUV128" s="54"/>
      <c r="PUW128" s="54"/>
      <c r="PUX128" s="54"/>
      <c r="PUY128" s="54"/>
      <c r="PUZ128" s="54"/>
      <c r="PVA128" s="54"/>
      <c r="PVB128" s="54"/>
      <c r="PVC128" s="54"/>
      <c r="PVD128" s="54"/>
      <c r="PVE128" s="54"/>
      <c r="PVF128" s="54"/>
      <c r="PVG128" s="54"/>
      <c r="PVH128" s="54"/>
      <c r="PVI128" s="54"/>
      <c r="PVJ128" s="54"/>
      <c r="PVK128" s="54"/>
      <c r="PVL128" s="54"/>
      <c r="PVM128" s="54"/>
      <c r="PVN128" s="54"/>
      <c r="PVO128" s="54"/>
      <c r="PVP128" s="54"/>
      <c r="PVQ128" s="54"/>
      <c r="PVR128" s="54"/>
      <c r="PVS128" s="54"/>
      <c r="PVT128" s="54"/>
      <c r="PVU128" s="54"/>
      <c r="PVV128" s="54"/>
      <c r="PVW128" s="54"/>
      <c r="PVX128" s="54"/>
      <c r="PVY128" s="54"/>
      <c r="PVZ128" s="54"/>
      <c r="PWA128" s="54"/>
      <c r="PWB128" s="54"/>
      <c r="PWC128" s="54"/>
      <c r="PWD128" s="54"/>
      <c r="PWE128" s="54"/>
      <c r="PWF128" s="54"/>
      <c r="PWG128" s="54"/>
      <c r="PWH128" s="54"/>
      <c r="PWI128" s="54"/>
      <c r="PWJ128" s="54"/>
      <c r="PWK128" s="54"/>
      <c r="PWL128" s="54"/>
      <c r="PWM128" s="54"/>
      <c r="PWN128" s="54"/>
      <c r="PWO128" s="54"/>
      <c r="PWP128" s="54"/>
      <c r="PWQ128" s="54"/>
      <c r="PWR128" s="54"/>
      <c r="PWS128" s="54"/>
      <c r="PWT128" s="54"/>
      <c r="PWU128" s="54"/>
      <c r="PWV128" s="54"/>
      <c r="PWW128" s="54"/>
      <c r="PWX128" s="54"/>
      <c r="PWY128" s="54"/>
      <c r="PWZ128" s="54"/>
      <c r="PXA128" s="54"/>
      <c r="PXB128" s="54"/>
      <c r="PXC128" s="54"/>
      <c r="PXD128" s="54"/>
      <c r="PXE128" s="54"/>
      <c r="PXF128" s="54"/>
      <c r="PXG128" s="54"/>
      <c r="PXH128" s="54"/>
      <c r="PXI128" s="54"/>
      <c r="PXJ128" s="54"/>
      <c r="PXK128" s="54"/>
      <c r="PXL128" s="54"/>
      <c r="PXM128" s="54"/>
      <c r="PXN128" s="54"/>
      <c r="PXO128" s="54"/>
      <c r="PXP128" s="54"/>
      <c r="PXQ128" s="54"/>
      <c r="PXR128" s="54"/>
      <c r="PXS128" s="54"/>
      <c r="PXT128" s="54"/>
      <c r="PXU128" s="54"/>
      <c r="PXV128" s="54"/>
      <c r="PXW128" s="54"/>
      <c r="PXX128" s="54"/>
      <c r="PXY128" s="54"/>
      <c r="PXZ128" s="54"/>
      <c r="PYA128" s="54"/>
      <c r="PYB128" s="54"/>
      <c r="PYC128" s="54"/>
      <c r="PYD128" s="54"/>
      <c r="PYE128" s="54"/>
      <c r="PYF128" s="54"/>
      <c r="PYG128" s="54"/>
      <c r="PYH128" s="54"/>
      <c r="PYI128" s="54"/>
      <c r="PYJ128" s="54"/>
      <c r="PYK128" s="54"/>
      <c r="PYL128" s="54"/>
      <c r="PYM128" s="54"/>
      <c r="PYN128" s="54"/>
      <c r="PYO128" s="54"/>
      <c r="PYP128" s="54"/>
      <c r="PYQ128" s="54"/>
      <c r="PYR128" s="54"/>
      <c r="PYS128" s="54"/>
      <c r="PYT128" s="54"/>
      <c r="PYU128" s="54"/>
      <c r="PYV128" s="54"/>
      <c r="PYW128" s="54"/>
      <c r="PYX128" s="54"/>
      <c r="PYY128" s="54"/>
      <c r="PYZ128" s="54"/>
      <c r="PZA128" s="54"/>
      <c r="PZB128" s="54"/>
      <c r="PZC128" s="54"/>
      <c r="PZD128" s="54"/>
      <c r="PZE128" s="54"/>
      <c r="PZF128" s="54"/>
      <c r="PZG128" s="54"/>
      <c r="PZH128" s="54"/>
      <c r="PZI128" s="54"/>
      <c r="PZJ128" s="54"/>
      <c r="PZK128" s="54"/>
      <c r="PZL128" s="54"/>
      <c r="PZM128" s="54"/>
      <c r="PZN128" s="54"/>
      <c r="PZO128" s="54"/>
      <c r="PZP128" s="54"/>
      <c r="PZQ128" s="54"/>
      <c r="PZR128" s="54"/>
      <c r="PZS128" s="54"/>
      <c r="PZT128" s="54"/>
      <c r="PZU128" s="54"/>
      <c r="PZV128" s="54"/>
      <c r="PZW128" s="54"/>
      <c r="PZX128" s="54"/>
      <c r="PZY128" s="54"/>
      <c r="PZZ128" s="54"/>
      <c r="QAA128" s="54"/>
      <c r="QAB128" s="54"/>
      <c r="QAC128" s="54"/>
      <c r="QAD128" s="54"/>
      <c r="QAE128" s="54"/>
      <c r="QAF128" s="54"/>
      <c r="QAG128" s="54"/>
      <c r="QAH128" s="54"/>
      <c r="QAI128" s="54"/>
      <c r="QAJ128" s="54"/>
      <c r="QAK128" s="54"/>
      <c r="QAL128" s="54"/>
      <c r="QAM128" s="54"/>
      <c r="QAN128" s="54"/>
      <c r="QAO128" s="54"/>
      <c r="QAP128" s="54"/>
      <c r="QAQ128" s="54"/>
      <c r="QAR128" s="54"/>
      <c r="QAS128" s="54"/>
      <c r="QAT128" s="54"/>
      <c r="QAU128" s="54"/>
      <c r="QAV128" s="54"/>
      <c r="QAW128" s="54"/>
      <c r="QAX128" s="54"/>
      <c r="QAY128" s="54"/>
      <c r="QAZ128" s="54"/>
      <c r="QBA128" s="54"/>
      <c r="QBB128" s="54"/>
      <c r="QBC128" s="54"/>
      <c r="QBD128" s="54"/>
      <c r="QBE128" s="54"/>
      <c r="QBF128" s="54"/>
      <c r="QBG128" s="54"/>
      <c r="QBH128" s="54"/>
      <c r="QBI128" s="54"/>
      <c r="QBJ128" s="54"/>
      <c r="QBK128" s="54"/>
      <c r="QBL128" s="54"/>
      <c r="QBM128" s="54"/>
      <c r="QBN128" s="54"/>
      <c r="QBO128" s="54"/>
      <c r="QBP128" s="54"/>
      <c r="QBQ128" s="54"/>
      <c r="QBR128" s="54"/>
      <c r="QBS128" s="54"/>
      <c r="QBT128" s="54"/>
      <c r="QBU128" s="54"/>
      <c r="QBV128" s="54"/>
      <c r="QBW128" s="54"/>
      <c r="QBX128" s="54"/>
      <c r="QBY128" s="54"/>
      <c r="QBZ128" s="54"/>
      <c r="QCA128" s="54"/>
      <c r="QCB128" s="54"/>
      <c r="QCC128" s="54"/>
      <c r="QCD128" s="54"/>
      <c r="QCE128" s="54"/>
      <c r="QCF128" s="54"/>
      <c r="QCG128" s="54"/>
      <c r="QCH128" s="54"/>
      <c r="QCI128" s="54"/>
      <c r="QCJ128" s="54"/>
      <c r="QCK128" s="54"/>
      <c r="QCL128" s="54"/>
      <c r="QCM128" s="54"/>
      <c r="QCN128" s="54"/>
      <c r="QCO128" s="54"/>
      <c r="QCP128" s="54"/>
      <c r="QCQ128" s="54"/>
      <c r="QCR128" s="54"/>
      <c r="QCS128" s="54"/>
      <c r="QCT128" s="54"/>
      <c r="QCU128" s="54"/>
      <c r="QCV128" s="54"/>
      <c r="QCW128" s="54"/>
      <c r="QCX128" s="54"/>
      <c r="QCY128" s="54"/>
      <c r="QCZ128" s="54"/>
      <c r="QDA128" s="54"/>
      <c r="QDB128" s="54"/>
      <c r="QDC128" s="54"/>
      <c r="QDD128" s="54"/>
      <c r="QDE128" s="54"/>
      <c r="QDF128" s="54"/>
      <c r="QDG128" s="54"/>
      <c r="QDH128" s="54"/>
      <c r="QDI128" s="54"/>
      <c r="QDJ128" s="54"/>
      <c r="QDK128" s="54"/>
      <c r="QDL128" s="54"/>
      <c r="QDM128" s="54"/>
      <c r="QDN128" s="54"/>
      <c r="QDO128" s="54"/>
      <c r="QDP128" s="54"/>
      <c r="QDQ128" s="54"/>
      <c r="QDR128" s="54"/>
      <c r="QDS128" s="54"/>
      <c r="QDT128" s="54"/>
      <c r="QDU128" s="54"/>
      <c r="QDV128" s="54"/>
      <c r="QDW128" s="54"/>
      <c r="QDX128" s="54"/>
      <c r="QDY128" s="54"/>
      <c r="QDZ128" s="54"/>
      <c r="QEA128" s="54"/>
      <c r="QEB128" s="54"/>
      <c r="QEC128" s="54"/>
      <c r="QED128" s="54"/>
      <c r="QEE128" s="54"/>
      <c r="QEF128" s="54"/>
      <c r="QEG128" s="54"/>
      <c r="QEH128" s="54"/>
      <c r="QEI128" s="54"/>
      <c r="QEJ128" s="54"/>
      <c r="QEK128" s="54"/>
      <c r="QEL128" s="54"/>
      <c r="QEM128" s="54"/>
      <c r="QEN128" s="54"/>
      <c r="QEO128" s="54"/>
      <c r="QEP128" s="54"/>
      <c r="QEQ128" s="54"/>
      <c r="QER128" s="54"/>
      <c r="QES128" s="54"/>
      <c r="QET128" s="54"/>
      <c r="QEU128" s="54"/>
      <c r="QEV128" s="54"/>
      <c r="QEW128" s="54"/>
      <c r="QEX128" s="54"/>
      <c r="QEY128" s="54"/>
      <c r="QEZ128" s="54"/>
      <c r="QFA128" s="54"/>
      <c r="QFB128" s="54"/>
      <c r="QFC128" s="54"/>
      <c r="QFD128" s="54"/>
      <c r="QFE128" s="54"/>
      <c r="QFF128" s="54"/>
      <c r="QFG128" s="54"/>
      <c r="QFH128" s="54"/>
      <c r="QFI128" s="54"/>
      <c r="QFJ128" s="54"/>
      <c r="QFK128" s="54"/>
      <c r="QFL128" s="54"/>
      <c r="QFM128" s="54"/>
      <c r="QFN128" s="54"/>
      <c r="QFO128" s="54"/>
      <c r="QFP128" s="54"/>
      <c r="QFQ128" s="54"/>
      <c r="QFR128" s="54"/>
      <c r="QFS128" s="54"/>
      <c r="QFT128" s="54"/>
      <c r="QFU128" s="54"/>
      <c r="QFV128" s="54"/>
      <c r="QFW128" s="54"/>
      <c r="QFX128" s="54"/>
      <c r="QFY128" s="54"/>
      <c r="QFZ128" s="54"/>
      <c r="QGA128" s="54"/>
      <c r="QGB128" s="54"/>
      <c r="QGC128" s="54"/>
      <c r="QGD128" s="54"/>
      <c r="QGE128" s="54"/>
      <c r="QGF128" s="54"/>
      <c r="QGG128" s="54"/>
      <c r="QGH128" s="54"/>
      <c r="QGI128" s="54"/>
      <c r="QGJ128" s="54"/>
      <c r="QGK128" s="54"/>
      <c r="QGL128" s="54"/>
      <c r="QGM128" s="54"/>
      <c r="QGN128" s="54"/>
      <c r="QGO128" s="54"/>
      <c r="QGP128" s="54"/>
      <c r="QGQ128" s="54"/>
      <c r="QGR128" s="54"/>
      <c r="QGS128" s="54"/>
      <c r="QGT128" s="54"/>
      <c r="QGU128" s="54"/>
      <c r="QGV128" s="54"/>
      <c r="QGW128" s="54"/>
      <c r="QGX128" s="54"/>
      <c r="QGY128" s="54"/>
      <c r="QGZ128" s="54"/>
      <c r="QHA128" s="54"/>
      <c r="QHB128" s="54"/>
      <c r="QHC128" s="54"/>
      <c r="QHD128" s="54"/>
      <c r="QHE128" s="54"/>
      <c r="QHF128" s="54"/>
      <c r="QHG128" s="54"/>
      <c r="QHH128" s="54"/>
      <c r="QHI128" s="54"/>
      <c r="QHJ128" s="54"/>
      <c r="QHK128" s="54"/>
      <c r="QHL128" s="54"/>
      <c r="QHM128" s="54"/>
      <c r="QHN128" s="54"/>
      <c r="QHO128" s="54"/>
      <c r="QHP128" s="54"/>
      <c r="QHQ128" s="54"/>
      <c r="QHR128" s="54"/>
      <c r="QHS128" s="54"/>
      <c r="QHT128" s="54"/>
      <c r="QHU128" s="54"/>
      <c r="QHV128" s="54"/>
      <c r="QHW128" s="54"/>
      <c r="QHX128" s="54"/>
      <c r="QHY128" s="54"/>
      <c r="QHZ128" s="54"/>
      <c r="QIA128" s="54"/>
      <c r="QIB128" s="54"/>
      <c r="QIC128" s="54"/>
      <c r="QID128" s="54"/>
      <c r="QIE128" s="54"/>
      <c r="QIF128" s="54"/>
      <c r="QIG128" s="54"/>
      <c r="QIH128" s="54"/>
      <c r="QII128" s="54"/>
      <c r="QIJ128" s="54"/>
      <c r="QIK128" s="54"/>
      <c r="QIL128" s="54"/>
      <c r="QIM128" s="54"/>
      <c r="QIN128" s="54"/>
      <c r="QIO128" s="54"/>
      <c r="QIP128" s="54"/>
      <c r="QIQ128" s="54"/>
      <c r="QIR128" s="54"/>
      <c r="QIS128" s="54"/>
      <c r="QIT128" s="54"/>
      <c r="QIU128" s="54"/>
      <c r="QIV128" s="54"/>
      <c r="QIW128" s="54"/>
      <c r="QIX128" s="54"/>
      <c r="QIY128" s="54"/>
      <c r="QIZ128" s="54"/>
      <c r="QJA128" s="54"/>
      <c r="QJB128" s="54"/>
      <c r="QJC128" s="54"/>
      <c r="QJD128" s="54"/>
      <c r="QJE128" s="54"/>
      <c r="QJF128" s="54"/>
      <c r="QJG128" s="54"/>
      <c r="QJH128" s="54"/>
      <c r="QJI128" s="54"/>
      <c r="QJJ128" s="54"/>
      <c r="QJK128" s="54"/>
      <c r="QJL128" s="54"/>
      <c r="QJM128" s="54"/>
      <c r="QJN128" s="54"/>
      <c r="QJO128" s="54"/>
      <c r="QJP128" s="54"/>
      <c r="QJQ128" s="54"/>
      <c r="QJR128" s="54"/>
      <c r="QJS128" s="54"/>
      <c r="QJT128" s="54"/>
      <c r="QJU128" s="54"/>
      <c r="QJV128" s="54"/>
      <c r="QJW128" s="54"/>
      <c r="QJX128" s="54"/>
      <c r="QJY128" s="54"/>
      <c r="QJZ128" s="54"/>
      <c r="QKA128" s="54"/>
      <c r="QKB128" s="54"/>
      <c r="QKC128" s="54"/>
      <c r="QKD128" s="54"/>
      <c r="QKE128" s="54"/>
      <c r="QKF128" s="54"/>
      <c r="QKG128" s="54"/>
      <c r="QKH128" s="54"/>
      <c r="QKI128" s="54"/>
      <c r="QKJ128" s="54"/>
      <c r="QKK128" s="54"/>
      <c r="QKL128" s="54"/>
      <c r="QKM128" s="54"/>
      <c r="QKN128" s="54"/>
      <c r="QKO128" s="54"/>
      <c r="QKP128" s="54"/>
      <c r="QKQ128" s="54"/>
      <c r="QKR128" s="54"/>
      <c r="QKS128" s="54"/>
      <c r="QKT128" s="54"/>
      <c r="QKU128" s="54"/>
      <c r="QKV128" s="54"/>
      <c r="QKW128" s="54"/>
      <c r="QKX128" s="54"/>
      <c r="QKY128" s="54"/>
      <c r="QKZ128" s="54"/>
      <c r="QLA128" s="54"/>
      <c r="QLB128" s="54"/>
      <c r="QLC128" s="54"/>
      <c r="QLD128" s="54"/>
      <c r="QLE128" s="54"/>
      <c r="QLF128" s="54"/>
      <c r="QLG128" s="54"/>
      <c r="QLH128" s="54"/>
      <c r="QLI128" s="54"/>
      <c r="QLJ128" s="54"/>
      <c r="QLK128" s="54"/>
      <c r="QLL128" s="54"/>
      <c r="QLM128" s="54"/>
      <c r="QLN128" s="54"/>
      <c r="QLO128" s="54"/>
      <c r="QLP128" s="54"/>
      <c r="QLQ128" s="54"/>
      <c r="QLR128" s="54"/>
      <c r="QLS128" s="54"/>
      <c r="QLT128" s="54"/>
      <c r="QLU128" s="54"/>
      <c r="QLV128" s="54"/>
      <c r="QLW128" s="54"/>
      <c r="QLX128" s="54"/>
      <c r="QLY128" s="54"/>
      <c r="QLZ128" s="54"/>
      <c r="QMA128" s="54"/>
      <c r="QMB128" s="54"/>
      <c r="QMC128" s="54"/>
      <c r="QMD128" s="54"/>
      <c r="QME128" s="54"/>
      <c r="QMF128" s="54"/>
      <c r="QMG128" s="54"/>
      <c r="QMH128" s="54"/>
      <c r="QMI128" s="54"/>
      <c r="QMJ128" s="54"/>
      <c r="QMK128" s="54"/>
      <c r="QML128" s="54"/>
      <c r="QMM128" s="54"/>
      <c r="QMN128" s="54"/>
      <c r="QMO128" s="54"/>
      <c r="QMP128" s="54"/>
      <c r="QMQ128" s="54"/>
      <c r="QMR128" s="54"/>
      <c r="QMS128" s="54"/>
      <c r="QMT128" s="54"/>
      <c r="QMU128" s="54"/>
      <c r="QMV128" s="54"/>
      <c r="QMW128" s="54"/>
      <c r="QMX128" s="54"/>
      <c r="QMY128" s="54"/>
      <c r="QMZ128" s="54"/>
      <c r="QNA128" s="54"/>
      <c r="QNB128" s="54"/>
      <c r="QNC128" s="54"/>
      <c r="QND128" s="54"/>
      <c r="QNE128" s="54"/>
      <c r="QNF128" s="54"/>
      <c r="QNG128" s="54"/>
      <c r="QNH128" s="54"/>
      <c r="QNI128" s="54"/>
      <c r="QNJ128" s="54"/>
      <c r="QNK128" s="54"/>
      <c r="QNL128" s="54"/>
      <c r="QNM128" s="54"/>
      <c r="QNN128" s="54"/>
      <c r="QNO128" s="54"/>
      <c r="QNP128" s="54"/>
      <c r="QNQ128" s="54"/>
      <c r="QNR128" s="54"/>
      <c r="QNS128" s="54"/>
      <c r="QNT128" s="54"/>
      <c r="QNU128" s="54"/>
      <c r="QNV128" s="54"/>
      <c r="QNW128" s="54"/>
      <c r="QNX128" s="54"/>
      <c r="QNY128" s="54"/>
      <c r="QNZ128" s="54"/>
      <c r="QOA128" s="54"/>
      <c r="QOB128" s="54"/>
      <c r="QOC128" s="54"/>
      <c r="QOD128" s="54"/>
      <c r="QOE128" s="54"/>
      <c r="QOF128" s="54"/>
      <c r="QOG128" s="54"/>
      <c r="QOH128" s="54"/>
      <c r="QOI128" s="54"/>
      <c r="QOJ128" s="54"/>
      <c r="QOK128" s="54"/>
      <c r="QOL128" s="54"/>
      <c r="QOM128" s="54"/>
      <c r="QON128" s="54"/>
      <c r="QOO128" s="54"/>
      <c r="QOP128" s="54"/>
      <c r="QOQ128" s="54"/>
      <c r="QOR128" s="54"/>
      <c r="QOS128" s="54"/>
      <c r="QOT128" s="54"/>
      <c r="QOU128" s="54"/>
      <c r="QOV128" s="54"/>
      <c r="QOW128" s="54"/>
      <c r="QOX128" s="54"/>
      <c r="QOY128" s="54"/>
      <c r="QOZ128" s="54"/>
      <c r="QPA128" s="54"/>
      <c r="QPB128" s="54"/>
      <c r="QPC128" s="54"/>
      <c r="QPD128" s="54"/>
      <c r="QPE128" s="54"/>
      <c r="QPF128" s="54"/>
      <c r="QPG128" s="54"/>
      <c r="QPH128" s="54"/>
      <c r="QPI128" s="54"/>
      <c r="QPJ128" s="54"/>
      <c r="QPK128" s="54"/>
      <c r="QPL128" s="54"/>
      <c r="QPM128" s="54"/>
      <c r="QPN128" s="54"/>
      <c r="QPO128" s="54"/>
      <c r="QPP128" s="54"/>
      <c r="QPQ128" s="54"/>
      <c r="QPR128" s="54"/>
      <c r="QPS128" s="54"/>
      <c r="QPT128" s="54"/>
      <c r="QPU128" s="54"/>
      <c r="QPV128" s="54"/>
      <c r="QPW128" s="54"/>
      <c r="QPX128" s="54"/>
      <c r="QPY128" s="54"/>
      <c r="QPZ128" s="54"/>
      <c r="QQA128" s="54"/>
      <c r="QQB128" s="54"/>
      <c r="QQC128" s="54"/>
      <c r="QQD128" s="54"/>
      <c r="QQE128" s="54"/>
      <c r="QQF128" s="54"/>
      <c r="QQG128" s="54"/>
      <c r="QQH128" s="54"/>
      <c r="QQI128" s="54"/>
      <c r="QQJ128" s="54"/>
      <c r="QQK128" s="54"/>
      <c r="QQL128" s="54"/>
      <c r="QQM128" s="54"/>
      <c r="QQN128" s="54"/>
      <c r="QQO128" s="54"/>
      <c r="QQP128" s="54"/>
      <c r="QQQ128" s="54"/>
      <c r="QQR128" s="54"/>
      <c r="QQS128" s="54"/>
      <c r="QQT128" s="54"/>
      <c r="QQU128" s="54"/>
      <c r="QQV128" s="54"/>
      <c r="QQW128" s="54"/>
      <c r="QQX128" s="54"/>
      <c r="QQY128" s="54"/>
      <c r="QQZ128" s="54"/>
      <c r="QRA128" s="54"/>
      <c r="QRB128" s="54"/>
      <c r="QRC128" s="54"/>
      <c r="QRD128" s="54"/>
      <c r="QRE128" s="54"/>
      <c r="QRF128" s="54"/>
      <c r="QRG128" s="54"/>
      <c r="QRH128" s="54"/>
      <c r="QRI128" s="54"/>
      <c r="QRJ128" s="54"/>
      <c r="QRK128" s="54"/>
      <c r="QRL128" s="54"/>
      <c r="QRM128" s="54"/>
      <c r="QRN128" s="54"/>
      <c r="QRO128" s="54"/>
      <c r="QRP128" s="54"/>
      <c r="QRQ128" s="54"/>
      <c r="QRR128" s="54"/>
      <c r="QRS128" s="54"/>
      <c r="QRT128" s="54"/>
      <c r="QRU128" s="54"/>
      <c r="QRV128" s="54"/>
      <c r="QRW128" s="54"/>
      <c r="QRX128" s="54"/>
      <c r="QRY128" s="54"/>
      <c r="QRZ128" s="54"/>
      <c r="QSA128" s="54"/>
      <c r="QSB128" s="54"/>
      <c r="QSC128" s="54"/>
      <c r="QSD128" s="54"/>
      <c r="QSE128" s="54"/>
      <c r="QSF128" s="54"/>
      <c r="QSG128" s="54"/>
      <c r="QSH128" s="54"/>
      <c r="QSI128" s="54"/>
      <c r="QSJ128" s="54"/>
      <c r="QSK128" s="54"/>
      <c r="QSL128" s="54"/>
      <c r="QSM128" s="54"/>
      <c r="QSN128" s="54"/>
      <c r="QSO128" s="54"/>
      <c r="QSP128" s="54"/>
      <c r="QSQ128" s="54"/>
      <c r="QSR128" s="54"/>
      <c r="QSS128" s="54"/>
      <c r="QST128" s="54"/>
      <c r="QSU128" s="54"/>
      <c r="QSV128" s="54"/>
      <c r="QSW128" s="54"/>
      <c r="QSX128" s="54"/>
      <c r="QSY128" s="54"/>
      <c r="QSZ128" s="54"/>
      <c r="QTA128" s="54"/>
      <c r="QTB128" s="54"/>
      <c r="QTC128" s="54"/>
      <c r="QTD128" s="54"/>
      <c r="QTE128" s="54"/>
      <c r="QTF128" s="54"/>
      <c r="QTG128" s="54"/>
      <c r="QTH128" s="54"/>
      <c r="QTI128" s="54"/>
      <c r="QTJ128" s="54"/>
      <c r="QTK128" s="54"/>
      <c r="QTL128" s="54"/>
      <c r="QTM128" s="54"/>
      <c r="QTN128" s="54"/>
      <c r="QTO128" s="54"/>
      <c r="QTP128" s="54"/>
      <c r="QTQ128" s="54"/>
      <c r="QTR128" s="54"/>
      <c r="QTS128" s="54"/>
      <c r="QTT128" s="54"/>
      <c r="QTU128" s="54"/>
      <c r="QTV128" s="54"/>
      <c r="QTW128" s="54"/>
      <c r="QTX128" s="54"/>
      <c r="QTY128" s="54"/>
      <c r="QTZ128" s="54"/>
      <c r="QUA128" s="54"/>
      <c r="QUB128" s="54"/>
      <c r="QUC128" s="54"/>
      <c r="QUD128" s="54"/>
      <c r="QUE128" s="54"/>
      <c r="QUF128" s="54"/>
      <c r="QUG128" s="54"/>
      <c r="QUH128" s="54"/>
      <c r="QUI128" s="54"/>
      <c r="QUJ128" s="54"/>
      <c r="QUK128" s="54"/>
      <c r="QUL128" s="54"/>
      <c r="QUM128" s="54"/>
      <c r="QUN128" s="54"/>
      <c r="QUO128" s="54"/>
      <c r="QUP128" s="54"/>
      <c r="QUQ128" s="54"/>
      <c r="QUR128" s="54"/>
      <c r="QUS128" s="54"/>
      <c r="QUT128" s="54"/>
      <c r="QUU128" s="54"/>
      <c r="QUV128" s="54"/>
      <c r="QUW128" s="54"/>
      <c r="QUX128" s="54"/>
      <c r="QUY128" s="54"/>
      <c r="QUZ128" s="54"/>
      <c r="QVA128" s="54"/>
      <c r="QVB128" s="54"/>
      <c r="QVC128" s="54"/>
      <c r="QVD128" s="54"/>
      <c r="QVE128" s="54"/>
      <c r="QVF128" s="54"/>
      <c r="QVG128" s="54"/>
      <c r="QVH128" s="54"/>
      <c r="QVI128" s="54"/>
      <c r="QVJ128" s="54"/>
      <c r="QVK128" s="54"/>
      <c r="QVL128" s="54"/>
      <c r="QVM128" s="54"/>
      <c r="QVN128" s="54"/>
      <c r="QVO128" s="54"/>
      <c r="QVP128" s="54"/>
      <c r="QVQ128" s="54"/>
      <c r="QVR128" s="54"/>
      <c r="QVS128" s="54"/>
      <c r="QVT128" s="54"/>
      <c r="QVU128" s="54"/>
      <c r="QVV128" s="54"/>
      <c r="QVW128" s="54"/>
      <c r="QVX128" s="54"/>
      <c r="QVY128" s="54"/>
      <c r="QVZ128" s="54"/>
      <c r="QWA128" s="54"/>
      <c r="QWB128" s="54"/>
      <c r="QWC128" s="54"/>
      <c r="QWD128" s="54"/>
      <c r="QWE128" s="54"/>
      <c r="QWF128" s="54"/>
      <c r="QWG128" s="54"/>
      <c r="QWH128" s="54"/>
      <c r="QWI128" s="54"/>
      <c r="QWJ128" s="54"/>
      <c r="QWK128" s="54"/>
      <c r="QWL128" s="54"/>
      <c r="QWM128" s="54"/>
      <c r="QWN128" s="54"/>
      <c r="QWO128" s="54"/>
      <c r="QWP128" s="54"/>
      <c r="QWQ128" s="54"/>
      <c r="QWR128" s="54"/>
      <c r="QWS128" s="54"/>
      <c r="QWT128" s="54"/>
      <c r="QWU128" s="54"/>
      <c r="QWV128" s="54"/>
      <c r="QWW128" s="54"/>
      <c r="QWX128" s="54"/>
      <c r="QWY128" s="54"/>
      <c r="QWZ128" s="54"/>
      <c r="QXA128" s="54"/>
      <c r="QXB128" s="54"/>
      <c r="QXC128" s="54"/>
      <c r="QXD128" s="54"/>
      <c r="QXE128" s="54"/>
      <c r="QXF128" s="54"/>
      <c r="QXG128" s="54"/>
      <c r="QXH128" s="54"/>
      <c r="QXI128" s="54"/>
      <c r="QXJ128" s="54"/>
      <c r="QXK128" s="54"/>
      <c r="QXL128" s="54"/>
      <c r="QXM128" s="54"/>
      <c r="QXN128" s="54"/>
      <c r="QXO128" s="54"/>
      <c r="QXP128" s="54"/>
      <c r="QXQ128" s="54"/>
      <c r="QXR128" s="54"/>
      <c r="QXS128" s="54"/>
      <c r="QXT128" s="54"/>
      <c r="QXU128" s="54"/>
      <c r="QXV128" s="54"/>
      <c r="QXW128" s="54"/>
      <c r="QXX128" s="54"/>
      <c r="QXY128" s="54"/>
      <c r="QXZ128" s="54"/>
      <c r="QYA128" s="54"/>
      <c r="QYB128" s="54"/>
      <c r="QYC128" s="54"/>
      <c r="QYD128" s="54"/>
      <c r="QYE128" s="54"/>
      <c r="QYF128" s="54"/>
      <c r="QYG128" s="54"/>
      <c r="QYH128" s="54"/>
      <c r="QYI128" s="54"/>
      <c r="QYJ128" s="54"/>
      <c r="QYK128" s="54"/>
      <c r="QYL128" s="54"/>
      <c r="QYM128" s="54"/>
      <c r="QYN128" s="54"/>
      <c r="QYO128" s="54"/>
      <c r="QYP128" s="54"/>
      <c r="QYQ128" s="54"/>
      <c r="QYR128" s="54"/>
      <c r="QYS128" s="54"/>
      <c r="QYT128" s="54"/>
      <c r="QYU128" s="54"/>
      <c r="QYV128" s="54"/>
      <c r="QYW128" s="54"/>
      <c r="QYX128" s="54"/>
      <c r="QYY128" s="54"/>
      <c r="QYZ128" s="54"/>
      <c r="QZA128" s="54"/>
      <c r="QZB128" s="54"/>
      <c r="QZC128" s="54"/>
      <c r="QZD128" s="54"/>
      <c r="QZE128" s="54"/>
      <c r="QZF128" s="54"/>
      <c r="QZG128" s="54"/>
      <c r="QZH128" s="54"/>
      <c r="QZI128" s="54"/>
      <c r="QZJ128" s="54"/>
      <c r="QZK128" s="54"/>
      <c r="QZL128" s="54"/>
      <c r="QZM128" s="54"/>
      <c r="QZN128" s="54"/>
      <c r="QZO128" s="54"/>
      <c r="QZP128" s="54"/>
      <c r="QZQ128" s="54"/>
      <c r="QZR128" s="54"/>
      <c r="QZS128" s="54"/>
      <c r="QZT128" s="54"/>
      <c r="QZU128" s="54"/>
      <c r="QZV128" s="54"/>
      <c r="QZW128" s="54"/>
      <c r="QZX128" s="54"/>
      <c r="QZY128" s="54"/>
      <c r="QZZ128" s="54"/>
      <c r="RAA128" s="54"/>
      <c r="RAB128" s="54"/>
      <c r="RAC128" s="54"/>
      <c r="RAD128" s="54"/>
      <c r="RAE128" s="54"/>
      <c r="RAF128" s="54"/>
      <c r="RAG128" s="54"/>
      <c r="RAH128" s="54"/>
      <c r="RAI128" s="54"/>
      <c r="RAJ128" s="54"/>
      <c r="RAK128" s="54"/>
      <c r="RAL128" s="54"/>
      <c r="RAM128" s="54"/>
      <c r="RAN128" s="54"/>
      <c r="RAO128" s="54"/>
      <c r="RAP128" s="54"/>
      <c r="RAQ128" s="54"/>
      <c r="RAR128" s="54"/>
      <c r="RAS128" s="54"/>
      <c r="RAT128" s="54"/>
      <c r="RAU128" s="54"/>
      <c r="RAV128" s="54"/>
      <c r="RAW128" s="54"/>
      <c r="RAX128" s="54"/>
      <c r="RAY128" s="54"/>
      <c r="RAZ128" s="54"/>
      <c r="RBA128" s="54"/>
      <c r="RBB128" s="54"/>
      <c r="RBC128" s="54"/>
      <c r="RBD128" s="54"/>
      <c r="RBE128" s="54"/>
      <c r="RBF128" s="54"/>
      <c r="RBG128" s="54"/>
      <c r="RBH128" s="54"/>
      <c r="RBI128" s="54"/>
      <c r="RBJ128" s="54"/>
      <c r="RBK128" s="54"/>
      <c r="RBL128" s="54"/>
      <c r="RBM128" s="54"/>
      <c r="RBN128" s="54"/>
      <c r="RBO128" s="54"/>
      <c r="RBP128" s="54"/>
      <c r="RBQ128" s="54"/>
      <c r="RBR128" s="54"/>
      <c r="RBS128" s="54"/>
      <c r="RBT128" s="54"/>
      <c r="RBU128" s="54"/>
      <c r="RBV128" s="54"/>
      <c r="RBW128" s="54"/>
      <c r="RBX128" s="54"/>
      <c r="RBY128" s="54"/>
      <c r="RBZ128" s="54"/>
      <c r="RCA128" s="54"/>
      <c r="RCB128" s="54"/>
      <c r="RCC128" s="54"/>
      <c r="RCD128" s="54"/>
      <c r="RCE128" s="54"/>
      <c r="RCF128" s="54"/>
      <c r="RCG128" s="54"/>
      <c r="RCH128" s="54"/>
      <c r="RCI128" s="54"/>
      <c r="RCJ128" s="54"/>
      <c r="RCK128" s="54"/>
      <c r="RCL128" s="54"/>
      <c r="RCM128" s="54"/>
      <c r="RCN128" s="54"/>
      <c r="RCO128" s="54"/>
      <c r="RCP128" s="54"/>
      <c r="RCQ128" s="54"/>
      <c r="RCR128" s="54"/>
      <c r="RCS128" s="54"/>
      <c r="RCT128" s="54"/>
      <c r="RCU128" s="54"/>
      <c r="RCV128" s="54"/>
      <c r="RCW128" s="54"/>
      <c r="RCX128" s="54"/>
      <c r="RCY128" s="54"/>
      <c r="RCZ128" s="54"/>
      <c r="RDA128" s="54"/>
      <c r="RDB128" s="54"/>
      <c r="RDC128" s="54"/>
      <c r="RDD128" s="54"/>
      <c r="RDE128" s="54"/>
      <c r="RDF128" s="54"/>
      <c r="RDG128" s="54"/>
      <c r="RDH128" s="54"/>
      <c r="RDI128" s="54"/>
      <c r="RDJ128" s="54"/>
      <c r="RDK128" s="54"/>
      <c r="RDL128" s="54"/>
      <c r="RDM128" s="54"/>
      <c r="RDN128" s="54"/>
      <c r="RDO128" s="54"/>
      <c r="RDP128" s="54"/>
      <c r="RDQ128" s="54"/>
      <c r="RDR128" s="54"/>
      <c r="RDS128" s="54"/>
      <c r="RDT128" s="54"/>
      <c r="RDU128" s="54"/>
      <c r="RDV128" s="54"/>
      <c r="RDW128" s="54"/>
      <c r="RDX128" s="54"/>
      <c r="RDY128" s="54"/>
      <c r="RDZ128" s="54"/>
      <c r="REA128" s="54"/>
      <c r="REB128" s="54"/>
      <c r="REC128" s="54"/>
      <c r="RED128" s="54"/>
      <c r="REE128" s="54"/>
      <c r="REF128" s="54"/>
      <c r="REG128" s="54"/>
      <c r="REH128" s="54"/>
      <c r="REI128" s="54"/>
      <c r="REJ128" s="54"/>
      <c r="REK128" s="54"/>
      <c r="REL128" s="54"/>
      <c r="REM128" s="54"/>
      <c r="REN128" s="54"/>
      <c r="REO128" s="54"/>
      <c r="REP128" s="54"/>
      <c r="REQ128" s="54"/>
      <c r="RER128" s="54"/>
      <c r="RES128" s="54"/>
      <c r="RET128" s="54"/>
      <c r="REU128" s="54"/>
      <c r="REV128" s="54"/>
      <c r="REW128" s="54"/>
      <c r="REX128" s="54"/>
      <c r="REY128" s="54"/>
      <c r="REZ128" s="54"/>
      <c r="RFA128" s="54"/>
      <c r="RFB128" s="54"/>
      <c r="RFC128" s="54"/>
      <c r="RFD128" s="54"/>
      <c r="RFE128" s="54"/>
      <c r="RFF128" s="54"/>
      <c r="RFG128" s="54"/>
      <c r="RFH128" s="54"/>
      <c r="RFI128" s="54"/>
      <c r="RFJ128" s="54"/>
      <c r="RFK128" s="54"/>
      <c r="RFL128" s="54"/>
      <c r="RFM128" s="54"/>
      <c r="RFN128" s="54"/>
      <c r="RFO128" s="54"/>
      <c r="RFP128" s="54"/>
      <c r="RFQ128" s="54"/>
      <c r="RFR128" s="54"/>
      <c r="RFS128" s="54"/>
      <c r="RFT128" s="54"/>
      <c r="RFU128" s="54"/>
      <c r="RFV128" s="54"/>
      <c r="RFW128" s="54"/>
      <c r="RFX128" s="54"/>
      <c r="RFY128" s="54"/>
      <c r="RFZ128" s="54"/>
      <c r="RGA128" s="54"/>
      <c r="RGB128" s="54"/>
      <c r="RGC128" s="54"/>
      <c r="RGD128" s="54"/>
      <c r="RGE128" s="54"/>
      <c r="RGF128" s="54"/>
      <c r="RGG128" s="54"/>
      <c r="RGH128" s="54"/>
      <c r="RGI128" s="54"/>
      <c r="RGJ128" s="54"/>
      <c r="RGK128" s="54"/>
      <c r="RGL128" s="54"/>
      <c r="RGM128" s="54"/>
      <c r="RGN128" s="54"/>
      <c r="RGO128" s="54"/>
      <c r="RGP128" s="54"/>
      <c r="RGQ128" s="54"/>
      <c r="RGR128" s="54"/>
      <c r="RGS128" s="54"/>
      <c r="RGT128" s="54"/>
      <c r="RGU128" s="54"/>
      <c r="RGV128" s="54"/>
      <c r="RGW128" s="54"/>
      <c r="RGX128" s="54"/>
      <c r="RGY128" s="54"/>
      <c r="RGZ128" s="54"/>
      <c r="RHA128" s="54"/>
      <c r="RHB128" s="54"/>
      <c r="RHC128" s="54"/>
      <c r="RHD128" s="54"/>
      <c r="RHE128" s="54"/>
      <c r="RHF128" s="54"/>
      <c r="RHG128" s="54"/>
      <c r="RHH128" s="54"/>
      <c r="RHI128" s="54"/>
      <c r="RHJ128" s="54"/>
      <c r="RHK128" s="54"/>
      <c r="RHL128" s="54"/>
      <c r="RHM128" s="54"/>
      <c r="RHN128" s="54"/>
      <c r="RHO128" s="54"/>
      <c r="RHP128" s="54"/>
      <c r="RHQ128" s="54"/>
      <c r="RHR128" s="54"/>
      <c r="RHS128" s="54"/>
      <c r="RHT128" s="54"/>
      <c r="RHU128" s="54"/>
      <c r="RHV128" s="54"/>
      <c r="RHW128" s="54"/>
      <c r="RHX128" s="54"/>
      <c r="RHY128" s="54"/>
      <c r="RHZ128" s="54"/>
      <c r="RIA128" s="54"/>
      <c r="RIB128" s="54"/>
      <c r="RIC128" s="54"/>
      <c r="RID128" s="54"/>
      <c r="RIE128" s="54"/>
      <c r="RIF128" s="54"/>
      <c r="RIG128" s="54"/>
      <c r="RIH128" s="54"/>
      <c r="RII128" s="54"/>
      <c r="RIJ128" s="54"/>
      <c r="RIK128" s="54"/>
      <c r="RIL128" s="54"/>
      <c r="RIM128" s="54"/>
      <c r="RIN128" s="54"/>
      <c r="RIO128" s="54"/>
      <c r="RIP128" s="54"/>
      <c r="RIQ128" s="54"/>
      <c r="RIR128" s="54"/>
      <c r="RIS128" s="54"/>
      <c r="RIT128" s="54"/>
      <c r="RIU128" s="54"/>
      <c r="RIV128" s="54"/>
      <c r="RIW128" s="54"/>
      <c r="RIX128" s="54"/>
      <c r="RIY128" s="54"/>
      <c r="RIZ128" s="54"/>
      <c r="RJA128" s="54"/>
      <c r="RJB128" s="54"/>
      <c r="RJC128" s="54"/>
      <c r="RJD128" s="54"/>
      <c r="RJE128" s="54"/>
      <c r="RJF128" s="54"/>
      <c r="RJG128" s="54"/>
      <c r="RJH128" s="54"/>
      <c r="RJI128" s="54"/>
      <c r="RJJ128" s="54"/>
      <c r="RJK128" s="54"/>
      <c r="RJL128" s="54"/>
      <c r="RJM128" s="54"/>
      <c r="RJN128" s="54"/>
      <c r="RJO128" s="54"/>
      <c r="RJP128" s="54"/>
      <c r="RJQ128" s="54"/>
      <c r="RJR128" s="54"/>
      <c r="RJS128" s="54"/>
      <c r="RJT128" s="54"/>
      <c r="RJU128" s="54"/>
      <c r="RJV128" s="54"/>
      <c r="RJW128" s="54"/>
      <c r="RJX128" s="54"/>
      <c r="RJY128" s="54"/>
      <c r="RJZ128" s="54"/>
      <c r="RKA128" s="54"/>
      <c r="RKB128" s="54"/>
      <c r="RKC128" s="54"/>
      <c r="RKD128" s="54"/>
      <c r="RKE128" s="54"/>
      <c r="RKF128" s="54"/>
      <c r="RKG128" s="54"/>
      <c r="RKH128" s="54"/>
      <c r="RKI128" s="54"/>
      <c r="RKJ128" s="54"/>
      <c r="RKK128" s="54"/>
      <c r="RKL128" s="54"/>
      <c r="RKM128" s="54"/>
      <c r="RKN128" s="54"/>
      <c r="RKO128" s="54"/>
      <c r="RKP128" s="54"/>
      <c r="RKQ128" s="54"/>
      <c r="RKR128" s="54"/>
      <c r="RKS128" s="54"/>
      <c r="RKT128" s="54"/>
      <c r="RKU128" s="54"/>
      <c r="RKV128" s="54"/>
      <c r="RKW128" s="54"/>
      <c r="RKX128" s="54"/>
      <c r="RKY128" s="54"/>
      <c r="RKZ128" s="54"/>
      <c r="RLA128" s="54"/>
      <c r="RLB128" s="54"/>
      <c r="RLC128" s="54"/>
      <c r="RLD128" s="54"/>
      <c r="RLE128" s="54"/>
      <c r="RLF128" s="54"/>
      <c r="RLG128" s="54"/>
      <c r="RLH128" s="54"/>
      <c r="RLI128" s="54"/>
      <c r="RLJ128" s="54"/>
      <c r="RLK128" s="54"/>
      <c r="RLL128" s="54"/>
      <c r="RLM128" s="54"/>
      <c r="RLN128" s="54"/>
      <c r="RLO128" s="54"/>
      <c r="RLP128" s="54"/>
      <c r="RLQ128" s="54"/>
      <c r="RLR128" s="54"/>
      <c r="RLS128" s="54"/>
      <c r="RLT128" s="54"/>
      <c r="RLU128" s="54"/>
      <c r="RLV128" s="54"/>
      <c r="RLW128" s="54"/>
      <c r="RLX128" s="54"/>
      <c r="RLY128" s="54"/>
      <c r="RLZ128" s="54"/>
      <c r="RMA128" s="54"/>
      <c r="RMB128" s="54"/>
      <c r="RMC128" s="54"/>
      <c r="RMD128" s="54"/>
      <c r="RME128" s="54"/>
      <c r="RMF128" s="54"/>
      <c r="RMG128" s="54"/>
      <c r="RMH128" s="54"/>
      <c r="RMI128" s="54"/>
      <c r="RMJ128" s="54"/>
      <c r="RMK128" s="54"/>
      <c r="RML128" s="54"/>
      <c r="RMM128" s="54"/>
      <c r="RMN128" s="54"/>
      <c r="RMO128" s="54"/>
      <c r="RMP128" s="54"/>
      <c r="RMQ128" s="54"/>
      <c r="RMR128" s="54"/>
      <c r="RMS128" s="54"/>
      <c r="RMT128" s="54"/>
      <c r="RMU128" s="54"/>
      <c r="RMV128" s="54"/>
      <c r="RMW128" s="54"/>
      <c r="RMX128" s="54"/>
      <c r="RMY128" s="54"/>
      <c r="RMZ128" s="54"/>
      <c r="RNA128" s="54"/>
      <c r="RNB128" s="54"/>
      <c r="RNC128" s="54"/>
      <c r="RND128" s="54"/>
      <c r="RNE128" s="54"/>
      <c r="RNF128" s="54"/>
      <c r="RNG128" s="54"/>
      <c r="RNH128" s="54"/>
      <c r="RNI128" s="54"/>
      <c r="RNJ128" s="54"/>
      <c r="RNK128" s="54"/>
      <c r="RNL128" s="54"/>
      <c r="RNM128" s="54"/>
      <c r="RNN128" s="54"/>
      <c r="RNO128" s="54"/>
      <c r="RNP128" s="54"/>
      <c r="RNQ128" s="54"/>
      <c r="RNR128" s="54"/>
      <c r="RNS128" s="54"/>
      <c r="RNT128" s="54"/>
      <c r="RNU128" s="54"/>
      <c r="RNV128" s="54"/>
      <c r="RNW128" s="54"/>
      <c r="RNX128" s="54"/>
      <c r="RNY128" s="54"/>
      <c r="RNZ128" s="54"/>
      <c r="ROA128" s="54"/>
      <c r="ROB128" s="54"/>
      <c r="ROC128" s="54"/>
      <c r="ROD128" s="54"/>
      <c r="ROE128" s="54"/>
      <c r="ROF128" s="54"/>
      <c r="ROG128" s="54"/>
      <c r="ROH128" s="54"/>
      <c r="ROI128" s="54"/>
      <c r="ROJ128" s="54"/>
      <c r="ROK128" s="54"/>
      <c r="ROL128" s="54"/>
      <c r="ROM128" s="54"/>
      <c r="RON128" s="54"/>
      <c r="ROO128" s="54"/>
      <c r="ROP128" s="54"/>
      <c r="ROQ128" s="54"/>
      <c r="ROR128" s="54"/>
      <c r="ROS128" s="54"/>
      <c r="ROT128" s="54"/>
      <c r="ROU128" s="54"/>
      <c r="ROV128" s="54"/>
      <c r="ROW128" s="54"/>
      <c r="ROX128" s="54"/>
      <c r="ROY128" s="54"/>
      <c r="ROZ128" s="54"/>
      <c r="RPA128" s="54"/>
      <c r="RPB128" s="54"/>
      <c r="RPC128" s="54"/>
      <c r="RPD128" s="54"/>
      <c r="RPE128" s="54"/>
      <c r="RPF128" s="54"/>
      <c r="RPG128" s="54"/>
      <c r="RPH128" s="54"/>
      <c r="RPI128" s="54"/>
      <c r="RPJ128" s="54"/>
      <c r="RPK128" s="54"/>
      <c r="RPL128" s="54"/>
      <c r="RPM128" s="54"/>
      <c r="RPN128" s="54"/>
      <c r="RPO128" s="54"/>
      <c r="RPP128" s="54"/>
      <c r="RPQ128" s="54"/>
      <c r="RPR128" s="54"/>
      <c r="RPS128" s="54"/>
      <c r="RPT128" s="54"/>
      <c r="RPU128" s="54"/>
      <c r="RPV128" s="54"/>
      <c r="RPW128" s="54"/>
      <c r="RPX128" s="54"/>
      <c r="RPY128" s="54"/>
      <c r="RPZ128" s="54"/>
      <c r="RQA128" s="54"/>
      <c r="RQB128" s="54"/>
      <c r="RQC128" s="54"/>
      <c r="RQD128" s="54"/>
      <c r="RQE128" s="54"/>
      <c r="RQF128" s="54"/>
      <c r="RQG128" s="54"/>
      <c r="RQH128" s="54"/>
      <c r="RQI128" s="54"/>
      <c r="RQJ128" s="54"/>
      <c r="RQK128" s="54"/>
      <c r="RQL128" s="54"/>
      <c r="RQM128" s="54"/>
      <c r="RQN128" s="54"/>
      <c r="RQO128" s="54"/>
      <c r="RQP128" s="54"/>
      <c r="RQQ128" s="54"/>
      <c r="RQR128" s="54"/>
      <c r="RQS128" s="54"/>
      <c r="RQT128" s="54"/>
      <c r="RQU128" s="54"/>
      <c r="RQV128" s="54"/>
      <c r="RQW128" s="54"/>
      <c r="RQX128" s="54"/>
      <c r="RQY128" s="54"/>
      <c r="RQZ128" s="54"/>
      <c r="RRA128" s="54"/>
      <c r="RRB128" s="54"/>
      <c r="RRC128" s="54"/>
      <c r="RRD128" s="54"/>
      <c r="RRE128" s="54"/>
      <c r="RRF128" s="54"/>
      <c r="RRG128" s="54"/>
      <c r="RRH128" s="54"/>
      <c r="RRI128" s="54"/>
      <c r="RRJ128" s="54"/>
      <c r="RRK128" s="54"/>
      <c r="RRL128" s="54"/>
      <c r="RRM128" s="54"/>
      <c r="RRN128" s="54"/>
      <c r="RRO128" s="54"/>
      <c r="RRP128" s="54"/>
      <c r="RRQ128" s="54"/>
      <c r="RRR128" s="54"/>
      <c r="RRS128" s="54"/>
      <c r="RRT128" s="54"/>
      <c r="RRU128" s="54"/>
      <c r="RRV128" s="54"/>
      <c r="RRW128" s="54"/>
      <c r="RRX128" s="54"/>
      <c r="RRY128" s="54"/>
      <c r="RRZ128" s="54"/>
      <c r="RSA128" s="54"/>
      <c r="RSB128" s="54"/>
      <c r="RSC128" s="54"/>
      <c r="RSD128" s="54"/>
      <c r="RSE128" s="54"/>
      <c r="RSF128" s="54"/>
      <c r="RSG128" s="54"/>
      <c r="RSH128" s="54"/>
      <c r="RSI128" s="54"/>
      <c r="RSJ128" s="54"/>
      <c r="RSK128" s="54"/>
      <c r="RSL128" s="54"/>
      <c r="RSM128" s="54"/>
      <c r="RSN128" s="54"/>
      <c r="RSO128" s="54"/>
      <c r="RSP128" s="54"/>
      <c r="RSQ128" s="54"/>
      <c r="RSR128" s="54"/>
      <c r="RSS128" s="54"/>
      <c r="RST128" s="54"/>
      <c r="RSU128" s="54"/>
      <c r="RSV128" s="54"/>
      <c r="RSW128" s="54"/>
      <c r="RSX128" s="54"/>
      <c r="RSY128" s="54"/>
      <c r="RSZ128" s="54"/>
      <c r="RTA128" s="54"/>
      <c r="RTB128" s="54"/>
      <c r="RTC128" s="54"/>
      <c r="RTD128" s="54"/>
      <c r="RTE128" s="54"/>
      <c r="RTF128" s="54"/>
      <c r="RTG128" s="54"/>
      <c r="RTH128" s="54"/>
      <c r="RTI128" s="54"/>
      <c r="RTJ128" s="54"/>
      <c r="RTK128" s="54"/>
      <c r="RTL128" s="54"/>
      <c r="RTM128" s="54"/>
      <c r="RTN128" s="54"/>
      <c r="RTO128" s="54"/>
      <c r="RTP128" s="54"/>
      <c r="RTQ128" s="54"/>
      <c r="RTR128" s="54"/>
      <c r="RTS128" s="54"/>
      <c r="RTT128" s="54"/>
      <c r="RTU128" s="54"/>
      <c r="RTV128" s="54"/>
      <c r="RTW128" s="54"/>
      <c r="RTX128" s="54"/>
      <c r="RTY128" s="54"/>
      <c r="RTZ128" s="54"/>
      <c r="RUA128" s="54"/>
      <c r="RUB128" s="54"/>
      <c r="RUC128" s="54"/>
      <c r="RUD128" s="54"/>
      <c r="RUE128" s="54"/>
      <c r="RUF128" s="54"/>
      <c r="RUG128" s="54"/>
      <c r="RUH128" s="54"/>
      <c r="RUI128" s="54"/>
      <c r="RUJ128" s="54"/>
      <c r="RUK128" s="54"/>
      <c r="RUL128" s="54"/>
      <c r="RUM128" s="54"/>
      <c r="RUN128" s="54"/>
      <c r="RUO128" s="54"/>
      <c r="RUP128" s="54"/>
      <c r="RUQ128" s="54"/>
      <c r="RUR128" s="54"/>
      <c r="RUS128" s="54"/>
      <c r="RUT128" s="54"/>
      <c r="RUU128" s="54"/>
      <c r="RUV128" s="54"/>
      <c r="RUW128" s="54"/>
      <c r="RUX128" s="54"/>
      <c r="RUY128" s="54"/>
      <c r="RUZ128" s="54"/>
      <c r="RVA128" s="54"/>
      <c r="RVB128" s="54"/>
      <c r="RVC128" s="54"/>
      <c r="RVD128" s="54"/>
      <c r="RVE128" s="54"/>
      <c r="RVF128" s="54"/>
      <c r="RVG128" s="54"/>
      <c r="RVH128" s="54"/>
      <c r="RVI128" s="54"/>
      <c r="RVJ128" s="54"/>
      <c r="RVK128" s="54"/>
      <c r="RVL128" s="54"/>
      <c r="RVM128" s="54"/>
      <c r="RVN128" s="54"/>
      <c r="RVO128" s="54"/>
      <c r="RVP128" s="54"/>
      <c r="RVQ128" s="54"/>
      <c r="RVR128" s="54"/>
      <c r="RVS128" s="54"/>
      <c r="RVT128" s="54"/>
      <c r="RVU128" s="54"/>
      <c r="RVV128" s="54"/>
      <c r="RVW128" s="54"/>
      <c r="RVX128" s="54"/>
      <c r="RVY128" s="54"/>
      <c r="RVZ128" s="54"/>
      <c r="RWA128" s="54"/>
      <c r="RWB128" s="54"/>
      <c r="RWC128" s="54"/>
      <c r="RWD128" s="54"/>
      <c r="RWE128" s="54"/>
      <c r="RWF128" s="54"/>
      <c r="RWG128" s="54"/>
      <c r="RWH128" s="54"/>
      <c r="RWI128" s="54"/>
      <c r="RWJ128" s="54"/>
      <c r="RWK128" s="54"/>
      <c r="RWL128" s="54"/>
      <c r="RWM128" s="54"/>
      <c r="RWN128" s="54"/>
      <c r="RWO128" s="54"/>
      <c r="RWP128" s="54"/>
      <c r="RWQ128" s="54"/>
      <c r="RWR128" s="54"/>
      <c r="RWS128" s="54"/>
      <c r="RWT128" s="54"/>
      <c r="RWU128" s="54"/>
      <c r="RWV128" s="54"/>
      <c r="RWW128" s="54"/>
      <c r="RWX128" s="54"/>
      <c r="RWY128" s="54"/>
      <c r="RWZ128" s="54"/>
      <c r="RXA128" s="54"/>
      <c r="RXB128" s="54"/>
      <c r="RXC128" s="54"/>
      <c r="RXD128" s="54"/>
      <c r="RXE128" s="54"/>
      <c r="RXF128" s="54"/>
      <c r="RXG128" s="54"/>
      <c r="RXH128" s="54"/>
      <c r="RXI128" s="54"/>
      <c r="RXJ128" s="54"/>
      <c r="RXK128" s="54"/>
      <c r="RXL128" s="54"/>
      <c r="RXM128" s="54"/>
      <c r="RXN128" s="54"/>
      <c r="RXO128" s="54"/>
      <c r="RXP128" s="54"/>
      <c r="RXQ128" s="54"/>
      <c r="RXR128" s="54"/>
      <c r="RXS128" s="54"/>
      <c r="RXT128" s="54"/>
      <c r="RXU128" s="54"/>
      <c r="RXV128" s="54"/>
      <c r="RXW128" s="54"/>
      <c r="RXX128" s="54"/>
      <c r="RXY128" s="54"/>
      <c r="RXZ128" s="54"/>
      <c r="RYA128" s="54"/>
      <c r="RYB128" s="54"/>
      <c r="RYC128" s="54"/>
      <c r="RYD128" s="54"/>
      <c r="RYE128" s="54"/>
      <c r="RYF128" s="54"/>
      <c r="RYG128" s="54"/>
      <c r="RYH128" s="54"/>
      <c r="RYI128" s="54"/>
      <c r="RYJ128" s="54"/>
      <c r="RYK128" s="54"/>
      <c r="RYL128" s="54"/>
      <c r="RYM128" s="54"/>
      <c r="RYN128" s="54"/>
      <c r="RYO128" s="54"/>
      <c r="RYP128" s="54"/>
      <c r="RYQ128" s="54"/>
      <c r="RYR128" s="54"/>
      <c r="RYS128" s="54"/>
      <c r="RYT128" s="54"/>
      <c r="RYU128" s="54"/>
      <c r="RYV128" s="54"/>
      <c r="RYW128" s="54"/>
      <c r="RYX128" s="54"/>
      <c r="RYY128" s="54"/>
      <c r="RYZ128" s="54"/>
      <c r="RZA128" s="54"/>
      <c r="RZB128" s="54"/>
      <c r="RZC128" s="54"/>
      <c r="RZD128" s="54"/>
      <c r="RZE128" s="54"/>
      <c r="RZF128" s="54"/>
      <c r="RZG128" s="54"/>
      <c r="RZH128" s="54"/>
      <c r="RZI128" s="54"/>
      <c r="RZJ128" s="54"/>
      <c r="RZK128" s="54"/>
      <c r="RZL128" s="54"/>
      <c r="RZM128" s="54"/>
      <c r="RZN128" s="54"/>
      <c r="RZO128" s="54"/>
      <c r="RZP128" s="54"/>
      <c r="RZQ128" s="54"/>
      <c r="RZR128" s="54"/>
      <c r="RZS128" s="54"/>
      <c r="RZT128" s="54"/>
      <c r="RZU128" s="54"/>
      <c r="RZV128" s="54"/>
      <c r="RZW128" s="54"/>
      <c r="RZX128" s="54"/>
      <c r="RZY128" s="54"/>
      <c r="RZZ128" s="54"/>
      <c r="SAA128" s="54"/>
      <c r="SAB128" s="54"/>
      <c r="SAC128" s="54"/>
      <c r="SAD128" s="54"/>
      <c r="SAE128" s="54"/>
      <c r="SAF128" s="54"/>
      <c r="SAG128" s="54"/>
      <c r="SAH128" s="54"/>
      <c r="SAI128" s="54"/>
      <c r="SAJ128" s="54"/>
      <c r="SAK128" s="54"/>
      <c r="SAL128" s="54"/>
      <c r="SAM128" s="54"/>
      <c r="SAN128" s="54"/>
      <c r="SAO128" s="54"/>
      <c r="SAP128" s="54"/>
      <c r="SAQ128" s="54"/>
      <c r="SAR128" s="54"/>
      <c r="SAS128" s="54"/>
      <c r="SAT128" s="54"/>
      <c r="SAU128" s="54"/>
      <c r="SAV128" s="54"/>
      <c r="SAW128" s="54"/>
      <c r="SAX128" s="54"/>
      <c r="SAY128" s="54"/>
      <c r="SAZ128" s="54"/>
      <c r="SBA128" s="54"/>
      <c r="SBB128" s="54"/>
      <c r="SBC128" s="54"/>
      <c r="SBD128" s="54"/>
      <c r="SBE128" s="54"/>
      <c r="SBF128" s="54"/>
      <c r="SBG128" s="54"/>
      <c r="SBH128" s="54"/>
      <c r="SBI128" s="54"/>
      <c r="SBJ128" s="54"/>
      <c r="SBK128" s="54"/>
      <c r="SBL128" s="54"/>
      <c r="SBM128" s="54"/>
      <c r="SBN128" s="54"/>
      <c r="SBO128" s="54"/>
      <c r="SBP128" s="54"/>
      <c r="SBQ128" s="54"/>
      <c r="SBR128" s="54"/>
      <c r="SBS128" s="54"/>
      <c r="SBT128" s="54"/>
      <c r="SBU128" s="54"/>
      <c r="SBV128" s="54"/>
      <c r="SBW128" s="54"/>
      <c r="SBX128" s="54"/>
      <c r="SBY128" s="54"/>
      <c r="SBZ128" s="54"/>
      <c r="SCA128" s="54"/>
      <c r="SCB128" s="54"/>
      <c r="SCC128" s="54"/>
      <c r="SCD128" s="54"/>
      <c r="SCE128" s="54"/>
      <c r="SCF128" s="54"/>
      <c r="SCG128" s="54"/>
      <c r="SCH128" s="54"/>
      <c r="SCI128" s="54"/>
      <c r="SCJ128" s="54"/>
      <c r="SCK128" s="54"/>
      <c r="SCL128" s="54"/>
      <c r="SCM128" s="54"/>
      <c r="SCN128" s="54"/>
      <c r="SCO128" s="54"/>
      <c r="SCP128" s="54"/>
      <c r="SCQ128" s="54"/>
      <c r="SCR128" s="54"/>
      <c r="SCS128" s="54"/>
      <c r="SCT128" s="54"/>
      <c r="SCU128" s="54"/>
      <c r="SCV128" s="54"/>
      <c r="SCW128" s="54"/>
      <c r="SCX128" s="54"/>
      <c r="SCY128" s="54"/>
      <c r="SCZ128" s="54"/>
      <c r="SDA128" s="54"/>
      <c r="SDB128" s="54"/>
      <c r="SDC128" s="54"/>
      <c r="SDD128" s="54"/>
      <c r="SDE128" s="54"/>
      <c r="SDF128" s="54"/>
      <c r="SDG128" s="54"/>
      <c r="SDH128" s="54"/>
      <c r="SDI128" s="54"/>
      <c r="SDJ128" s="54"/>
      <c r="SDK128" s="54"/>
      <c r="SDL128" s="54"/>
      <c r="SDM128" s="54"/>
      <c r="SDN128" s="54"/>
      <c r="SDO128" s="54"/>
      <c r="SDP128" s="54"/>
      <c r="SDQ128" s="54"/>
      <c r="SDR128" s="54"/>
      <c r="SDS128" s="54"/>
      <c r="SDT128" s="54"/>
      <c r="SDU128" s="54"/>
      <c r="SDV128" s="54"/>
      <c r="SDW128" s="54"/>
      <c r="SDX128" s="54"/>
      <c r="SDY128" s="54"/>
      <c r="SDZ128" s="54"/>
      <c r="SEA128" s="54"/>
      <c r="SEB128" s="54"/>
      <c r="SEC128" s="54"/>
      <c r="SED128" s="54"/>
      <c r="SEE128" s="54"/>
      <c r="SEF128" s="54"/>
      <c r="SEG128" s="54"/>
      <c r="SEH128" s="54"/>
      <c r="SEI128" s="54"/>
      <c r="SEJ128" s="54"/>
      <c r="SEK128" s="54"/>
      <c r="SEL128" s="54"/>
      <c r="SEM128" s="54"/>
      <c r="SEN128" s="54"/>
      <c r="SEO128" s="54"/>
      <c r="SEP128" s="54"/>
      <c r="SEQ128" s="54"/>
      <c r="SER128" s="54"/>
      <c r="SES128" s="54"/>
      <c r="SET128" s="54"/>
      <c r="SEU128" s="54"/>
      <c r="SEV128" s="54"/>
      <c r="SEW128" s="54"/>
      <c r="SEX128" s="54"/>
      <c r="SEY128" s="54"/>
      <c r="SEZ128" s="54"/>
      <c r="SFA128" s="54"/>
      <c r="SFB128" s="54"/>
      <c r="SFC128" s="54"/>
      <c r="SFD128" s="54"/>
      <c r="SFE128" s="54"/>
      <c r="SFF128" s="54"/>
      <c r="SFG128" s="54"/>
      <c r="SFH128" s="54"/>
      <c r="SFI128" s="54"/>
      <c r="SFJ128" s="54"/>
      <c r="SFK128" s="54"/>
      <c r="SFL128" s="54"/>
      <c r="SFM128" s="54"/>
      <c r="SFN128" s="54"/>
      <c r="SFO128" s="54"/>
      <c r="SFP128" s="54"/>
      <c r="SFQ128" s="54"/>
      <c r="SFR128" s="54"/>
      <c r="SFS128" s="54"/>
      <c r="SFT128" s="54"/>
      <c r="SFU128" s="54"/>
      <c r="SFV128" s="54"/>
      <c r="SFW128" s="54"/>
      <c r="SFX128" s="54"/>
      <c r="SFY128" s="54"/>
      <c r="SFZ128" s="54"/>
      <c r="SGA128" s="54"/>
      <c r="SGB128" s="54"/>
      <c r="SGC128" s="54"/>
      <c r="SGD128" s="54"/>
      <c r="SGE128" s="54"/>
      <c r="SGF128" s="54"/>
      <c r="SGG128" s="54"/>
      <c r="SGH128" s="54"/>
      <c r="SGI128" s="54"/>
      <c r="SGJ128" s="54"/>
      <c r="SGK128" s="54"/>
      <c r="SGL128" s="54"/>
      <c r="SGM128" s="54"/>
      <c r="SGN128" s="54"/>
      <c r="SGO128" s="54"/>
      <c r="SGP128" s="54"/>
      <c r="SGQ128" s="54"/>
      <c r="SGR128" s="54"/>
      <c r="SGS128" s="54"/>
      <c r="SGT128" s="54"/>
      <c r="SGU128" s="54"/>
      <c r="SGV128" s="54"/>
      <c r="SGW128" s="54"/>
      <c r="SGX128" s="54"/>
      <c r="SGY128" s="54"/>
      <c r="SGZ128" s="54"/>
      <c r="SHA128" s="54"/>
      <c r="SHB128" s="54"/>
      <c r="SHC128" s="54"/>
      <c r="SHD128" s="54"/>
      <c r="SHE128" s="54"/>
      <c r="SHF128" s="54"/>
      <c r="SHG128" s="54"/>
      <c r="SHH128" s="54"/>
      <c r="SHI128" s="54"/>
      <c r="SHJ128" s="54"/>
      <c r="SHK128" s="54"/>
      <c r="SHL128" s="54"/>
      <c r="SHM128" s="54"/>
      <c r="SHN128" s="54"/>
      <c r="SHO128" s="54"/>
      <c r="SHP128" s="54"/>
      <c r="SHQ128" s="54"/>
      <c r="SHR128" s="54"/>
      <c r="SHS128" s="54"/>
      <c r="SHT128" s="54"/>
      <c r="SHU128" s="54"/>
      <c r="SHV128" s="54"/>
      <c r="SHW128" s="54"/>
      <c r="SHX128" s="54"/>
      <c r="SHY128" s="54"/>
      <c r="SHZ128" s="54"/>
      <c r="SIA128" s="54"/>
      <c r="SIB128" s="54"/>
      <c r="SIC128" s="54"/>
      <c r="SID128" s="54"/>
      <c r="SIE128" s="54"/>
      <c r="SIF128" s="54"/>
      <c r="SIG128" s="54"/>
      <c r="SIH128" s="54"/>
      <c r="SII128" s="54"/>
      <c r="SIJ128" s="54"/>
      <c r="SIK128" s="54"/>
      <c r="SIL128" s="54"/>
      <c r="SIM128" s="54"/>
      <c r="SIN128" s="54"/>
      <c r="SIO128" s="54"/>
      <c r="SIP128" s="54"/>
      <c r="SIQ128" s="54"/>
      <c r="SIR128" s="54"/>
      <c r="SIS128" s="54"/>
      <c r="SIT128" s="54"/>
      <c r="SIU128" s="54"/>
      <c r="SIV128" s="54"/>
      <c r="SIW128" s="54"/>
      <c r="SIX128" s="54"/>
      <c r="SIY128" s="54"/>
      <c r="SIZ128" s="54"/>
      <c r="SJA128" s="54"/>
      <c r="SJB128" s="54"/>
      <c r="SJC128" s="54"/>
      <c r="SJD128" s="54"/>
      <c r="SJE128" s="54"/>
      <c r="SJF128" s="54"/>
      <c r="SJG128" s="54"/>
      <c r="SJH128" s="54"/>
      <c r="SJI128" s="54"/>
      <c r="SJJ128" s="54"/>
      <c r="SJK128" s="54"/>
      <c r="SJL128" s="54"/>
      <c r="SJM128" s="54"/>
      <c r="SJN128" s="54"/>
      <c r="SJO128" s="54"/>
      <c r="SJP128" s="54"/>
      <c r="SJQ128" s="54"/>
      <c r="SJR128" s="54"/>
      <c r="SJS128" s="54"/>
      <c r="SJT128" s="54"/>
      <c r="SJU128" s="54"/>
      <c r="SJV128" s="54"/>
      <c r="SJW128" s="54"/>
      <c r="SJX128" s="54"/>
      <c r="SJY128" s="54"/>
      <c r="SJZ128" s="54"/>
      <c r="SKA128" s="54"/>
      <c r="SKB128" s="54"/>
      <c r="SKC128" s="54"/>
      <c r="SKD128" s="54"/>
      <c r="SKE128" s="54"/>
      <c r="SKF128" s="54"/>
      <c r="SKG128" s="54"/>
      <c r="SKH128" s="54"/>
      <c r="SKI128" s="54"/>
      <c r="SKJ128" s="54"/>
      <c r="SKK128" s="54"/>
      <c r="SKL128" s="54"/>
      <c r="SKM128" s="54"/>
      <c r="SKN128" s="54"/>
      <c r="SKO128" s="54"/>
      <c r="SKP128" s="54"/>
      <c r="SKQ128" s="54"/>
      <c r="SKR128" s="54"/>
      <c r="SKS128" s="54"/>
      <c r="SKT128" s="54"/>
      <c r="SKU128" s="54"/>
      <c r="SKV128" s="54"/>
      <c r="SKW128" s="54"/>
      <c r="SKX128" s="54"/>
      <c r="SKY128" s="54"/>
      <c r="SKZ128" s="54"/>
      <c r="SLA128" s="54"/>
      <c r="SLB128" s="54"/>
      <c r="SLC128" s="54"/>
      <c r="SLD128" s="54"/>
      <c r="SLE128" s="54"/>
      <c r="SLF128" s="54"/>
      <c r="SLG128" s="54"/>
      <c r="SLH128" s="54"/>
      <c r="SLI128" s="54"/>
      <c r="SLJ128" s="54"/>
      <c r="SLK128" s="54"/>
      <c r="SLL128" s="54"/>
      <c r="SLM128" s="54"/>
      <c r="SLN128" s="54"/>
      <c r="SLO128" s="54"/>
      <c r="SLP128" s="54"/>
      <c r="SLQ128" s="54"/>
      <c r="SLR128" s="54"/>
      <c r="SLS128" s="54"/>
      <c r="SLT128" s="54"/>
      <c r="SLU128" s="54"/>
      <c r="SLV128" s="54"/>
      <c r="SLW128" s="54"/>
      <c r="SLX128" s="54"/>
      <c r="SLY128" s="54"/>
      <c r="SLZ128" s="54"/>
      <c r="SMA128" s="54"/>
      <c r="SMB128" s="54"/>
      <c r="SMC128" s="54"/>
      <c r="SMD128" s="54"/>
      <c r="SME128" s="54"/>
      <c r="SMF128" s="54"/>
      <c r="SMG128" s="54"/>
      <c r="SMH128" s="54"/>
      <c r="SMI128" s="54"/>
      <c r="SMJ128" s="54"/>
      <c r="SMK128" s="54"/>
      <c r="SML128" s="54"/>
      <c r="SMM128" s="54"/>
      <c r="SMN128" s="54"/>
      <c r="SMO128" s="54"/>
      <c r="SMP128" s="54"/>
      <c r="SMQ128" s="54"/>
      <c r="SMR128" s="54"/>
      <c r="SMS128" s="54"/>
      <c r="SMT128" s="54"/>
      <c r="SMU128" s="54"/>
      <c r="SMV128" s="54"/>
      <c r="SMW128" s="54"/>
      <c r="SMX128" s="54"/>
      <c r="SMY128" s="54"/>
      <c r="SMZ128" s="54"/>
      <c r="SNA128" s="54"/>
      <c r="SNB128" s="54"/>
      <c r="SNC128" s="54"/>
      <c r="SND128" s="54"/>
      <c r="SNE128" s="54"/>
      <c r="SNF128" s="54"/>
      <c r="SNG128" s="54"/>
      <c r="SNH128" s="54"/>
      <c r="SNI128" s="54"/>
      <c r="SNJ128" s="54"/>
      <c r="SNK128" s="54"/>
      <c r="SNL128" s="54"/>
      <c r="SNM128" s="54"/>
      <c r="SNN128" s="54"/>
      <c r="SNO128" s="54"/>
      <c r="SNP128" s="54"/>
      <c r="SNQ128" s="54"/>
      <c r="SNR128" s="54"/>
      <c r="SNS128" s="54"/>
      <c r="SNT128" s="54"/>
      <c r="SNU128" s="54"/>
      <c r="SNV128" s="54"/>
      <c r="SNW128" s="54"/>
      <c r="SNX128" s="54"/>
      <c r="SNY128" s="54"/>
      <c r="SNZ128" s="54"/>
      <c r="SOA128" s="54"/>
      <c r="SOB128" s="54"/>
      <c r="SOC128" s="54"/>
      <c r="SOD128" s="54"/>
      <c r="SOE128" s="54"/>
      <c r="SOF128" s="54"/>
      <c r="SOG128" s="54"/>
      <c r="SOH128" s="54"/>
      <c r="SOI128" s="54"/>
      <c r="SOJ128" s="54"/>
      <c r="SOK128" s="54"/>
      <c r="SOL128" s="54"/>
      <c r="SOM128" s="54"/>
      <c r="SON128" s="54"/>
      <c r="SOO128" s="54"/>
      <c r="SOP128" s="54"/>
      <c r="SOQ128" s="54"/>
      <c r="SOR128" s="54"/>
      <c r="SOS128" s="54"/>
      <c r="SOT128" s="54"/>
      <c r="SOU128" s="54"/>
      <c r="SOV128" s="54"/>
      <c r="SOW128" s="54"/>
      <c r="SOX128" s="54"/>
      <c r="SOY128" s="54"/>
      <c r="SOZ128" s="54"/>
      <c r="SPA128" s="54"/>
      <c r="SPB128" s="54"/>
      <c r="SPC128" s="54"/>
      <c r="SPD128" s="54"/>
      <c r="SPE128" s="54"/>
      <c r="SPF128" s="54"/>
      <c r="SPG128" s="54"/>
      <c r="SPH128" s="54"/>
      <c r="SPI128" s="54"/>
      <c r="SPJ128" s="54"/>
      <c r="SPK128" s="54"/>
      <c r="SPL128" s="54"/>
      <c r="SPM128" s="54"/>
      <c r="SPN128" s="54"/>
      <c r="SPO128" s="54"/>
      <c r="SPP128" s="54"/>
      <c r="SPQ128" s="54"/>
      <c r="SPR128" s="54"/>
      <c r="SPS128" s="54"/>
      <c r="SPT128" s="54"/>
      <c r="SPU128" s="54"/>
      <c r="SPV128" s="54"/>
      <c r="SPW128" s="54"/>
      <c r="SPX128" s="54"/>
      <c r="SPY128" s="54"/>
      <c r="SPZ128" s="54"/>
      <c r="SQA128" s="54"/>
      <c r="SQB128" s="54"/>
      <c r="SQC128" s="54"/>
      <c r="SQD128" s="54"/>
      <c r="SQE128" s="54"/>
      <c r="SQF128" s="54"/>
      <c r="SQG128" s="54"/>
      <c r="SQH128" s="54"/>
      <c r="SQI128" s="54"/>
      <c r="SQJ128" s="54"/>
      <c r="SQK128" s="54"/>
      <c r="SQL128" s="54"/>
      <c r="SQM128" s="54"/>
      <c r="SQN128" s="54"/>
      <c r="SQO128" s="54"/>
      <c r="SQP128" s="54"/>
      <c r="SQQ128" s="54"/>
      <c r="SQR128" s="54"/>
      <c r="SQS128" s="54"/>
      <c r="SQT128" s="54"/>
      <c r="SQU128" s="54"/>
      <c r="SQV128" s="54"/>
      <c r="SQW128" s="54"/>
      <c r="SQX128" s="54"/>
      <c r="SQY128" s="54"/>
      <c r="SQZ128" s="54"/>
      <c r="SRA128" s="54"/>
      <c r="SRB128" s="54"/>
      <c r="SRC128" s="54"/>
      <c r="SRD128" s="54"/>
      <c r="SRE128" s="54"/>
      <c r="SRF128" s="54"/>
      <c r="SRG128" s="54"/>
      <c r="SRH128" s="54"/>
      <c r="SRI128" s="54"/>
      <c r="SRJ128" s="54"/>
      <c r="SRK128" s="54"/>
      <c r="SRL128" s="54"/>
      <c r="SRM128" s="54"/>
      <c r="SRN128" s="54"/>
      <c r="SRO128" s="54"/>
      <c r="SRP128" s="54"/>
      <c r="SRQ128" s="54"/>
      <c r="SRR128" s="54"/>
      <c r="SRS128" s="54"/>
      <c r="SRT128" s="54"/>
      <c r="SRU128" s="54"/>
      <c r="SRV128" s="54"/>
      <c r="SRW128" s="54"/>
      <c r="SRX128" s="54"/>
      <c r="SRY128" s="54"/>
      <c r="SRZ128" s="54"/>
      <c r="SSA128" s="54"/>
      <c r="SSB128" s="54"/>
      <c r="SSC128" s="54"/>
      <c r="SSD128" s="54"/>
      <c r="SSE128" s="54"/>
      <c r="SSF128" s="54"/>
      <c r="SSG128" s="54"/>
      <c r="SSH128" s="54"/>
      <c r="SSI128" s="54"/>
      <c r="SSJ128" s="54"/>
      <c r="SSK128" s="54"/>
      <c r="SSL128" s="54"/>
      <c r="SSM128" s="54"/>
      <c r="SSN128" s="54"/>
      <c r="SSO128" s="54"/>
      <c r="SSP128" s="54"/>
      <c r="SSQ128" s="54"/>
      <c r="SSR128" s="54"/>
      <c r="SSS128" s="54"/>
      <c r="SST128" s="54"/>
      <c r="SSU128" s="54"/>
      <c r="SSV128" s="54"/>
      <c r="SSW128" s="54"/>
      <c r="SSX128" s="54"/>
      <c r="SSY128" s="54"/>
      <c r="SSZ128" s="54"/>
      <c r="STA128" s="54"/>
      <c r="STB128" s="54"/>
      <c r="STC128" s="54"/>
      <c r="STD128" s="54"/>
      <c r="STE128" s="54"/>
      <c r="STF128" s="54"/>
      <c r="STG128" s="54"/>
      <c r="STH128" s="54"/>
      <c r="STI128" s="54"/>
      <c r="STJ128" s="54"/>
      <c r="STK128" s="54"/>
      <c r="STL128" s="54"/>
      <c r="STM128" s="54"/>
      <c r="STN128" s="54"/>
      <c r="STO128" s="54"/>
      <c r="STP128" s="54"/>
      <c r="STQ128" s="54"/>
      <c r="STR128" s="54"/>
      <c r="STS128" s="54"/>
      <c r="STT128" s="54"/>
      <c r="STU128" s="54"/>
      <c r="STV128" s="54"/>
      <c r="STW128" s="54"/>
      <c r="STX128" s="54"/>
      <c r="STY128" s="54"/>
      <c r="STZ128" s="54"/>
      <c r="SUA128" s="54"/>
      <c r="SUB128" s="54"/>
      <c r="SUC128" s="54"/>
      <c r="SUD128" s="54"/>
      <c r="SUE128" s="54"/>
      <c r="SUF128" s="54"/>
      <c r="SUG128" s="54"/>
      <c r="SUH128" s="54"/>
      <c r="SUI128" s="54"/>
      <c r="SUJ128" s="54"/>
      <c r="SUK128" s="54"/>
      <c r="SUL128" s="54"/>
      <c r="SUM128" s="54"/>
      <c r="SUN128" s="54"/>
      <c r="SUO128" s="54"/>
      <c r="SUP128" s="54"/>
      <c r="SUQ128" s="54"/>
      <c r="SUR128" s="54"/>
      <c r="SUS128" s="54"/>
      <c r="SUT128" s="54"/>
      <c r="SUU128" s="54"/>
      <c r="SUV128" s="54"/>
      <c r="SUW128" s="54"/>
      <c r="SUX128" s="54"/>
      <c r="SUY128" s="54"/>
      <c r="SUZ128" s="54"/>
      <c r="SVA128" s="54"/>
      <c r="SVB128" s="54"/>
      <c r="SVC128" s="54"/>
      <c r="SVD128" s="54"/>
      <c r="SVE128" s="54"/>
      <c r="SVF128" s="54"/>
      <c r="SVG128" s="54"/>
      <c r="SVH128" s="54"/>
      <c r="SVI128" s="54"/>
      <c r="SVJ128" s="54"/>
      <c r="SVK128" s="54"/>
      <c r="SVL128" s="54"/>
      <c r="SVM128" s="54"/>
      <c r="SVN128" s="54"/>
      <c r="SVO128" s="54"/>
      <c r="SVP128" s="54"/>
      <c r="SVQ128" s="54"/>
      <c r="SVR128" s="54"/>
      <c r="SVS128" s="54"/>
      <c r="SVT128" s="54"/>
      <c r="SVU128" s="54"/>
      <c r="SVV128" s="54"/>
      <c r="SVW128" s="54"/>
      <c r="SVX128" s="54"/>
      <c r="SVY128" s="54"/>
      <c r="SVZ128" s="54"/>
      <c r="SWA128" s="54"/>
      <c r="SWB128" s="54"/>
      <c r="SWC128" s="54"/>
      <c r="SWD128" s="54"/>
      <c r="SWE128" s="54"/>
      <c r="SWF128" s="54"/>
      <c r="SWG128" s="54"/>
      <c r="SWH128" s="54"/>
      <c r="SWI128" s="54"/>
      <c r="SWJ128" s="54"/>
      <c r="SWK128" s="54"/>
      <c r="SWL128" s="54"/>
      <c r="SWM128" s="54"/>
      <c r="SWN128" s="54"/>
      <c r="SWO128" s="54"/>
      <c r="SWP128" s="54"/>
      <c r="SWQ128" s="54"/>
      <c r="SWR128" s="54"/>
      <c r="SWS128" s="54"/>
      <c r="SWT128" s="54"/>
      <c r="SWU128" s="54"/>
      <c r="SWV128" s="54"/>
      <c r="SWW128" s="54"/>
      <c r="SWX128" s="54"/>
      <c r="SWY128" s="54"/>
      <c r="SWZ128" s="54"/>
      <c r="SXA128" s="54"/>
      <c r="SXB128" s="54"/>
      <c r="SXC128" s="54"/>
      <c r="SXD128" s="54"/>
      <c r="SXE128" s="54"/>
      <c r="SXF128" s="54"/>
      <c r="SXG128" s="54"/>
      <c r="SXH128" s="54"/>
      <c r="SXI128" s="54"/>
      <c r="SXJ128" s="54"/>
      <c r="SXK128" s="54"/>
      <c r="SXL128" s="54"/>
      <c r="SXM128" s="54"/>
      <c r="SXN128" s="54"/>
      <c r="SXO128" s="54"/>
      <c r="SXP128" s="54"/>
      <c r="SXQ128" s="54"/>
      <c r="SXR128" s="54"/>
      <c r="SXS128" s="54"/>
      <c r="SXT128" s="54"/>
      <c r="SXU128" s="54"/>
      <c r="SXV128" s="54"/>
      <c r="SXW128" s="54"/>
      <c r="SXX128" s="54"/>
      <c r="SXY128" s="54"/>
      <c r="SXZ128" s="54"/>
      <c r="SYA128" s="54"/>
      <c r="SYB128" s="54"/>
      <c r="SYC128" s="54"/>
      <c r="SYD128" s="54"/>
      <c r="SYE128" s="54"/>
      <c r="SYF128" s="54"/>
      <c r="SYG128" s="54"/>
      <c r="SYH128" s="54"/>
      <c r="SYI128" s="54"/>
      <c r="SYJ128" s="54"/>
      <c r="SYK128" s="54"/>
      <c r="SYL128" s="54"/>
      <c r="SYM128" s="54"/>
      <c r="SYN128" s="54"/>
      <c r="SYO128" s="54"/>
      <c r="SYP128" s="54"/>
      <c r="SYQ128" s="54"/>
      <c r="SYR128" s="54"/>
      <c r="SYS128" s="54"/>
      <c r="SYT128" s="54"/>
      <c r="SYU128" s="54"/>
      <c r="SYV128" s="54"/>
      <c r="SYW128" s="54"/>
      <c r="SYX128" s="54"/>
      <c r="SYY128" s="54"/>
      <c r="SYZ128" s="54"/>
      <c r="SZA128" s="54"/>
      <c r="SZB128" s="54"/>
      <c r="SZC128" s="54"/>
      <c r="SZD128" s="54"/>
      <c r="SZE128" s="54"/>
      <c r="SZF128" s="54"/>
      <c r="SZG128" s="54"/>
      <c r="SZH128" s="54"/>
      <c r="SZI128" s="54"/>
      <c r="SZJ128" s="54"/>
      <c r="SZK128" s="54"/>
      <c r="SZL128" s="54"/>
      <c r="SZM128" s="54"/>
      <c r="SZN128" s="54"/>
      <c r="SZO128" s="54"/>
      <c r="SZP128" s="54"/>
      <c r="SZQ128" s="54"/>
      <c r="SZR128" s="54"/>
      <c r="SZS128" s="54"/>
      <c r="SZT128" s="54"/>
      <c r="SZU128" s="54"/>
      <c r="SZV128" s="54"/>
      <c r="SZW128" s="54"/>
      <c r="SZX128" s="54"/>
      <c r="SZY128" s="54"/>
      <c r="SZZ128" s="54"/>
      <c r="TAA128" s="54"/>
      <c r="TAB128" s="54"/>
      <c r="TAC128" s="54"/>
      <c r="TAD128" s="54"/>
      <c r="TAE128" s="54"/>
      <c r="TAF128" s="54"/>
      <c r="TAG128" s="54"/>
      <c r="TAH128" s="54"/>
      <c r="TAI128" s="54"/>
      <c r="TAJ128" s="54"/>
      <c r="TAK128" s="54"/>
      <c r="TAL128" s="54"/>
      <c r="TAM128" s="54"/>
      <c r="TAN128" s="54"/>
      <c r="TAO128" s="54"/>
      <c r="TAP128" s="54"/>
      <c r="TAQ128" s="54"/>
      <c r="TAR128" s="54"/>
      <c r="TAS128" s="54"/>
      <c r="TAT128" s="54"/>
      <c r="TAU128" s="54"/>
      <c r="TAV128" s="54"/>
      <c r="TAW128" s="54"/>
      <c r="TAX128" s="54"/>
      <c r="TAY128" s="54"/>
      <c r="TAZ128" s="54"/>
      <c r="TBA128" s="54"/>
      <c r="TBB128" s="54"/>
      <c r="TBC128" s="54"/>
      <c r="TBD128" s="54"/>
      <c r="TBE128" s="54"/>
      <c r="TBF128" s="54"/>
      <c r="TBG128" s="54"/>
      <c r="TBH128" s="54"/>
      <c r="TBI128" s="54"/>
      <c r="TBJ128" s="54"/>
      <c r="TBK128" s="54"/>
      <c r="TBL128" s="54"/>
      <c r="TBM128" s="54"/>
      <c r="TBN128" s="54"/>
      <c r="TBO128" s="54"/>
      <c r="TBP128" s="54"/>
      <c r="TBQ128" s="54"/>
      <c r="TBR128" s="54"/>
      <c r="TBS128" s="54"/>
      <c r="TBT128" s="54"/>
      <c r="TBU128" s="54"/>
      <c r="TBV128" s="54"/>
      <c r="TBW128" s="54"/>
      <c r="TBX128" s="54"/>
      <c r="TBY128" s="54"/>
      <c r="TBZ128" s="54"/>
      <c r="TCA128" s="54"/>
      <c r="TCB128" s="54"/>
      <c r="TCC128" s="54"/>
      <c r="TCD128" s="54"/>
      <c r="TCE128" s="54"/>
      <c r="TCF128" s="54"/>
      <c r="TCG128" s="54"/>
      <c r="TCH128" s="54"/>
      <c r="TCI128" s="54"/>
      <c r="TCJ128" s="54"/>
      <c r="TCK128" s="54"/>
      <c r="TCL128" s="54"/>
      <c r="TCM128" s="54"/>
      <c r="TCN128" s="54"/>
      <c r="TCO128" s="54"/>
      <c r="TCP128" s="54"/>
      <c r="TCQ128" s="54"/>
      <c r="TCR128" s="54"/>
      <c r="TCS128" s="54"/>
      <c r="TCT128" s="54"/>
      <c r="TCU128" s="54"/>
      <c r="TCV128" s="54"/>
      <c r="TCW128" s="54"/>
      <c r="TCX128" s="54"/>
      <c r="TCY128" s="54"/>
      <c r="TCZ128" s="54"/>
      <c r="TDA128" s="54"/>
      <c r="TDB128" s="54"/>
      <c r="TDC128" s="54"/>
      <c r="TDD128" s="54"/>
      <c r="TDE128" s="54"/>
      <c r="TDF128" s="54"/>
      <c r="TDG128" s="54"/>
      <c r="TDH128" s="54"/>
      <c r="TDI128" s="54"/>
      <c r="TDJ128" s="54"/>
      <c r="TDK128" s="54"/>
      <c r="TDL128" s="54"/>
      <c r="TDM128" s="54"/>
      <c r="TDN128" s="54"/>
      <c r="TDO128" s="54"/>
      <c r="TDP128" s="54"/>
      <c r="TDQ128" s="54"/>
      <c r="TDR128" s="54"/>
      <c r="TDS128" s="54"/>
      <c r="TDT128" s="54"/>
      <c r="TDU128" s="54"/>
      <c r="TDV128" s="54"/>
      <c r="TDW128" s="54"/>
      <c r="TDX128" s="54"/>
      <c r="TDY128" s="54"/>
      <c r="TDZ128" s="54"/>
      <c r="TEA128" s="54"/>
      <c r="TEB128" s="54"/>
      <c r="TEC128" s="54"/>
      <c r="TED128" s="54"/>
      <c r="TEE128" s="54"/>
      <c r="TEF128" s="54"/>
      <c r="TEG128" s="54"/>
      <c r="TEH128" s="54"/>
      <c r="TEI128" s="54"/>
      <c r="TEJ128" s="54"/>
      <c r="TEK128" s="54"/>
      <c r="TEL128" s="54"/>
      <c r="TEM128" s="54"/>
      <c r="TEN128" s="54"/>
      <c r="TEO128" s="54"/>
      <c r="TEP128" s="54"/>
      <c r="TEQ128" s="54"/>
      <c r="TER128" s="54"/>
      <c r="TES128" s="54"/>
      <c r="TET128" s="54"/>
      <c r="TEU128" s="54"/>
      <c r="TEV128" s="54"/>
      <c r="TEW128" s="54"/>
      <c r="TEX128" s="54"/>
      <c r="TEY128" s="54"/>
      <c r="TEZ128" s="54"/>
      <c r="TFA128" s="54"/>
      <c r="TFB128" s="54"/>
      <c r="TFC128" s="54"/>
      <c r="TFD128" s="54"/>
      <c r="TFE128" s="54"/>
      <c r="TFF128" s="54"/>
      <c r="TFG128" s="54"/>
      <c r="TFH128" s="54"/>
      <c r="TFI128" s="54"/>
      <c r="TFJ128" s="54"/>
      <c r="TFK128" s="54"/>
      <c r="TFL128" s="54"/>
      <c r="TFM128" s="54"/>
      <c r="TFN128" s="54"/>
      <c r="TFO128" s="54"/>
      <c r="TFP128" s="54"/>
      <c r="TFQ128" s="54"/>
      <c r="TFR128" s="54"/>
      <c r="TFS128" s="54"/>
      <c r="TFT128" s="54"/>
      <c r="TFU128" s="54"/>
      <c r="TFV128" s="54"/>
      <c r="TFW128" s="54"/>
      <c r="TFX128" s="54"/>
      <c r="TFY128" s="54"/>
      <c r="TFZ128" s="54"/>
      <c r="TGA128" s="54"/>
      <c r="TGB128" s="54"/>
      <c r="TGC128" s="54"/>
      <c r="TGD128" s="54"/>
      <c r="TGE128" s="54"/>
      <c r="TGF128" s="54"/>
      <c r="TGG128" s="54"/>
      <c r="TGH128" s="54"/>
      <c r="TGI128" s="54"/>
      <c r="TGJ128" s="54"/>
      <c r="TGK128" s="54"/>
      <c r="TGL128" s="54"/>
      <c r="TGM128" s="54"/>
      <c r="TGN128" s="54"/>
      <c r="TGO128" s="54"/>
      <c r="TGP128" s="54"/>
      <c r="TGQ128" s="54"/>
      <c r="TGR128" s="54"/>
      <c r="TGS128" s="54"/>
      <c r="TGT128" s="54"/>
      <c r="TGU128" s="54"/>
      <c r="TGV128" s="54"/>
      <c r="TGW128" s="54"/>
      <c r="TGX128" s="54"/>
      <c r="TGY128" s="54"/>
      <c r="TGZ128" s="54"/>
      <c r="THA128" s="54"/>
      <c r="THB128" s="54"/>
      <c r="THC128" s="54"/>
      <c r="THD128" s="54"/>
      <c r="THE128" s="54"/>
      <c r="THF128" s="54"/>
      <c r="THG128" s="54"/>
      <c r="THH128" s="54"/>
      <c r="THI128" s="54"/>
      <c r="THJ128" s="54"/>
      <c r="THK128" s="54"/>
      <c r="THL128" s="54"/>
      <c r="THM128" s="54"/>
      <c r="THN128" s="54"/>
      <c r="THO128" s="54"/>
      <c r="THP128" s="54"/>
      <c r="THQ128" s="54"/>
      <c r="THR128" s="54"/>
      <c r="THS128" s="54"/>
      <c r="THT128" s="54"/>
      <c r="THU128" s="54"/>
      <c r="THV128" s="54"/>
      <c r="THW128" s="54"/>
      <c r="THX128" s="54"/>
      <c r="THY128" s="54"/>
      <c r="THZ128" s="54"/>
      <c r="TIA128" s="54"/>
      <c r="TIB128" s="54"/>
      <c r="TIC128" s="54"/>
      <c r="TID128" s="54"/>
      <c r="TIE128" s="54"/>
      <c r="TIF128" s="54"/>
      <c r="TIG128" s="54"/>
      <c r="TIH128" s="54"/>
      <c r="TII128" s="54"/>
      <c r="TIJ128" s="54"/>
      <c r="TIK128" s="54"/>
      <c r="TIL128" s="54"/>
      <c r="TIM128" s="54"/>
      <c r="TIN128" s="54"/>
      <c r="TIO128" s="54"/>
      <c r="TIP128" s="54"/>
      <c r="TIQ128" s="54"/>
      <c r="TIR128" s="54"/>
      <c r="TIS128" s="54"/>
      <c r="TIT128" s="54"/>
      <c r="TIU128" s="54"/>
      <c r="TIV128" s="54"/>
      <c r="TIW128" s="54"/>
      <c r="TIX128" s="54"/>
      <c r="TIY128" s="54"/>
      <c r="TIZ128" s="54"/>
      <c r="TJA128" s="54"/>
      <c r="TJB128" s="54"/>
      <c r="TJC128" s="54"/>
      <c r="TJD128" s="54"/>
      <c r="TJE128" s="54"/>
      <c r="TJF128" s="54"/>
      <c r="TJG128" s="54"/>
      <c r="TJH128" s="54"/>
      <c r="TJI128" s="54"/>
      <c r="TJJ128" s="54"/>
      <c r="TJK128" s="54"/>
      <c r="TJL128" s="54"/>
      <c r="TJM128" s="54"/>
      <c r="TJN128" s="54"/>
      <c r="TJO128" s="54"/>
      <c r="TJP128" s="54"/>
      <c r="TJQ128" s="54"/>
      <c r="TJR128" s="54"/>
      <c r="TJS128" s="54"/>
      <c r="TJT128" s="54"/>
      <c r="TJU128" s="54"/>
      <c r="TJV128" s="54"/>
      <c r="TJW128" s="54"/>
      <c r="TJX128" s="54"/>
      <c r="TJY128" s="54"/>
      <c r="TJZ128" s="54"/>
      <c r="TKA128" s="54"/>
      <c r="TKB128" s="54"/>
      <c r="TKC128" s="54"/>
      <c r="TKD128" s="54"/>
      <c r="TKE128" s="54"/>
      <c r="TKF128" s="54"/>
      <c r="TKG128" s="54"/>
      <c r="TKH128" s="54"/>
      <c r="TKI128" s="54"/>
      <c r="TKJ128" s="54"/>
      <c r="TKK128" s="54"/>
      <c r="TKL128" s="54"/>
      <c r="TKM128" s="54"/>
      <c r="TKN128" s="54"/>
      <c r="TKO128" s="54"/>
      <c r="TKP128" s="54"/>
      <c r="TKQ128" s="54"/>
      <c r="TKR128" s="54"/>
      <c r="TKS128" s="54"/>
      <c r="TKT128" s="54"/>
      <c r="TKU128" s="54"/>
      <c r="TKV128" s="54"/>
      <c r="TKW128" s="54"/>
      <c r="TKX128" s="54"/>
      <c r="TKY128" s="54"/>
      <c r="TKZ128" s="54"/>
      <c r="TLA128" s="54"/>
      <c r="TLB128" s="54"/>
      <c r="TLC128" s="54"/>
      <c r="TLD128" s="54"/>
      <c r="TLE128" s="54"/>
      <c r="TLF128" s="54"/>
      <c r="TLG128" s="54"/>
      <c r="TLH128" s="54"/>
      <c r="TLI128" s="54"/>
      <c r="TLJ128" s="54"/>
      <c r="TLK128" s="54"/>
      <c r="TLL128" s="54"/>
      <c r="TLM128" s="54"/>
      <c r="TLN128" s="54"/>
      <c r="TLO128" s="54"/>
      <c r="TLP128" s="54"/>
      <c r="TLQ128" s="54"/>
      <c r="TLR128" s="54"/>
      <c r="TLS128" s="54"/>
      <c r="TLT128" s="54"/>
      <c r="TLU128" s="54"/>
      <c r="TLV128" s="54"/>
      <c r="TLW128" s="54"/>
      <c r="TLX128" s="54"/>
      <c r="TLY128" s="54"/>
      <c r="TLZ128" s="54"/>
      <c r="TMA128" s="54"/>
      <c r="TMB128" s="54"/>
      <c r="TMC128" s="54"/>
      <c r="TMD128" s="54"/>
      <c r="TME128" s="54"/>
      <c r="TMF128" s="54"/>
      <c r="TMG128" s="54"/>
      <c r="TMH128" s="54"/>
      <c r="TMI128" s="54"/>
      <c r="TMJ128" s="54"/>
      <c r="TMK128" s="54"/>
      <c r="TML128" s="54"/>
      <c r="TMM128" s="54"/>
      <c r="TMN128" s="54"/>
      <c r="TMO128" s="54"/>
      <c r="TMP128" s="54"/>
      <c r="TMQ128" s="54"/>
      <c r="TMR128" s="54"/>
      <c r="TMS128" s="54"/>
      <c r="TMT128" s="54"/>
      <c r="TMU128" s="54"/>
      <c r="TMV128" s="54"/>
      <c r="TMW128" s="54"/>
      <c r="TMX128" s="54"/>
      <c r="TMY128" s="54"/>
      <c r="TMZ128" s="54"/>
      <c r="TNA128" s="54"/>
      <c r="TNB128" s="54"/>
      <c r="TNC128" s="54"/>
      <c r="TND128" s="54"/>
      <c r="TNE128" s="54"/>
      <c r="TNF128" s="54"/>
      <c r="TNG128" s="54"/>
      <c r="TNH128" s="54"/>
      <c r="TNI128" s="54"/>
      <c r="TNJ128" s="54"/>
      <c r="TNK128" s="54"/>
      <c r="TNL128" s="54"/>
      <c r="TNM128" s="54"/>
      <c r="TNN128" s="54"/>
      <c r="TNO128" s="54"/>
      <c r="TNP128" s="54"/>
      <c r="TNQ128" s="54"/>
      <c r="TNR128" s="54"/>
      <c r="TNS128" s="54"/>
      <c r="TNT128" s="54"/>
      <c r="TNU128" s="54"/>
      <c r="TNV128" s="54"/>
      <c r="TNW128" s="54"/>
      <c r="TNX128" s="54"/>
      <c r="TNY128" s="54"/>
      <c r="TNZ128" s="54"/>
      <c r="TOA128" s="54"/>
      <c r="TOB128" s="54"/>
      <c r="TOC128" s="54"/>
      <c r="TOD128" s="54"/>
      <c r="TOE128" s="54"/>
      <c r="TOF128" s="54"/>
      <c r="TOG128" s="54"/>
      <c r="TOH128" s="54"/>
      <c r="TOI128" s="54"/>
      <c r="TOJ128" s="54"/>
      <c r="TOK128" s="54"/>
      <c r="TOL128" s="54"/>
      <c r="TOM128" s="54"/>
      <c r="TON128" s="54"/>
      <c r="TOO128" s="54"/>
      <c r="TOP128" s="54"/>
      <c r="TOQ128" s="54"/>
      <c r="TOR128" s="54"/>
      <c r="TOS128" s="54"/>
      <c r="TOT128" s="54"/>
      <c r="TOU128" s="54"/>
      <c r="TOV128" s="54"/>
      <c r="TOW128" s="54"/>
      <c r="TOX128" s="54"/>
      <c r="TOY128" s="54"/>
      <c r="TOZ128" s="54"/>
      <c r="TPA128" s="54"/>
      <c r="TPB128" s="54"/>
      <c r="TPC128" s="54"/>
      <c r="TPD128" s="54"/>
      <c r="TPE128" s="54"/>
      <c r="TPF128" s="54"/>
      <c r="TPG128" s="54"/>
      <c r="TPH128" s="54"/>
      <c r="TPI128" s="54"/>
      <c r="TPJ128" s="54"/>
      <c r="TPK128" s="54"/>
      <c r="TPL128" s="54"/>
      <c r="TPM128" s="54"/>
      <c r="TPN128" s="54"/>
      <c r="TPO128" s="54"/>
      <c r="TPP128" s="54"/>
      <c r="TPQ128" s="54"/>
      <c r="TPR128" s="54"/>
      <c r="TPS128" s="54"/>
      <c r="TPT128" s="54"/>
      <c r="TPU128" s="54"/>
      <c r="TPV128" s="54"/>
      <c r="TPW128" s="54"/>
      <c r="TPX128" s="54"/>
      <c r="TPY128" s="54"/>
      <c r="TPZ128" s="54"/>
      <c r="TQA128" s="54"/>
      <c r="TQB128" s="54"/>
      <c r="TQC128" s="54"/>
      <c r="TQD128" s="54"/>
      <c r="TQE128" s="54"/>
      <c r="TQF128" s="54"/>
      <c r="TQG128" s="54"/>
      <c r="TQH128" s="54"/>
      <c r="TQI128" s="54"/>
      <c r="TQJ128" s="54"/>
      <c r="TQK128" s="54"/>
      <c r="TQL128" s="54"/>
      <c r="TQM128" s="54"/>
      <c r="TQN128" s="54"/>
      <c r="TQO128" s="54"/>
      <c r="TQP128" s="54"/>
      <c r="TQQ128" s="54"/>
      <c r="TQR128" s="54"/>
      <c r="TQS128" s="54"/>
      <c r="TQT128" s="54"/>
      <c r="TQU128" s="54"/>
      <c r="TQV128" s="54"/>
      <c r="TQW128" s="54"/>
      <c r="TQX128" s="54"/>
      <c r="TQY128" s="54"/>
      <c r="TQZ128" s="54"/>
      <c r="TRA128" s="54"/>
      <c r="TRB128" s="54"/>
      <c r="TRC128" s="54"/>
      <c r="TRD128" s="54"/>
      <c r="TRE128" s="54"/>
      <c r="TRF128" s="54"/>
      <c r="TRG128" s="54"/>
      <c r="TRH128" s="54"/>
      <c r="TRI128" s="54"/>
      <c r="TRJ128" s="54"/>
      <c r="TRK128" s="54"/>
      <c r="TRL128" s="54"/>
      <c r="TRM128" s="54"/>
      <c r="TRN128" s="54"/>
      <c r="TRO128" s="54"/>
      <c r="TRP128" s="54"/>
      <c r="TRQ128" s="54"/>
      <c r="TRR128" s="54"/>
      <c r="TRS128" s="54"/>
      <c r="TRT128" s="54"/>
      <c r="TRU128" s="54"/>
      <c r="TRV128" s="54"/>
      <c r="TRW128" s="54"/>
      <c r="TRX128" s="54"/>
      <c r="TRY128" s="54"/>
      <c r="TRZ128" s="54"/>
      <c r="TSA128" s="54"/>
      <c r="TSB128" s="54"/>
      <c r="TSC128" s="54"/>
      <c r="TSD128" s="54"/>
      <c r="TSE128" s="54"/>
      <c r="TSF128" s="54"/>
      <c r="TSG128" s="54"/>
      <c r="TSH128" s="54"/>
      <c r="TSI128" s="54"/>
      <c r="TSJ128" s="54"/>
      <c r="TSK128" s="54"/>
      <c r="TSL128" s="54"/>
      <c r="TSM128" s="54"/>
      <c r="TSN128" s="54"/>
      <c r="TSO128" s="54"/>
      <c r="TSP128" s="54"/>
      <c r="TSQ128" s="54"/>
      <c r="TSR128" s="54"/>
      <c r="TSS128" s="54"/>
      <c r="TST128" s="54"/>
      <c r="TSU128" s="54"/>
      <c r="TSV128" s="54"/>
      <c r="TSW128" s="54"/>
      <c r="TSX128" s="54"/>
      <c r="TSY128" s="54"/>
      <c r="TSZ128" s="54"/>
      <c r="TTA128" s="54"/>
      <c r="TTB128" s="54"/>
      <c r="TTC128" s="54"/>
      <c r="TTD128" s="54"/>
      <c r="TTE128" s="54"/>
      <c r="TTF128" s="54"/>
      <c r="TTG128" s="54"/>
      <c r="TTH128" s="54"/>
      <c r="TTI128" s="54"/>
      <c r="TTJ128" s="54"/>
      <c r="TTK128" s="54"/>
      <c r="TTL128" s="54"/>
      <c r="TTM128" s="54"/>
      <c r="TTN128" s="54"/>
      <c r="TTO128" s="54"/>
      <c r="TTP128" s="54"/>
      <c r="TTQ128" s="54"/>
      <c r="TTR128" s="54"/>
      <c r="TTS128" s="54"/>
      <c r="TTT128" s="54"/>
      <c r="TTU128" s="54"/>
      <c r="TTV128" s="54"/>
      <c r="TTW128" s="54"/>
      <c r="TTX128" s="54"/>
      <c r="TTY128" s="54"/>
      <c r="TTZ128" s="54"/>
      <c r="TUA128" s="54"/>
      <c r="TUB128" s="54"/>
      <c r="TUC128" s="54"/>
      <c r="TUD128" s="54"/>
      <c r="TUE128" s="54"/>
      <c r="TUF128" s="54"/>
      <c r="TUG128" s="54"/>
      <c r="TUH128" s="54"/>
      <c r="TUI128" s="54"/>
      <c r="TUJ128" s="54"/>
      <c r="TUK128" s="54"/>
      <c r="TUL128" s="54"/>
      <c r="TUM128" s="54"/>
      <c r="TUN128" s="54"/>
      <c r="TUO128" s="54"/>
      <c r="TUP128" s="54"/>
      <c r="TUQ128" s="54"/>
      <c r="TUR128" s="54"/>
      <c r="TUS128" s="54"/>
      <c r="TUT128" s="54"/>
      <c r="TUU128" s="54"/>
      <c r="TUV128" s="54"/>
      <c r="TUW128" s="54"/>
      <c r="TUX128" s="54"/>
      <c r="TUY128" s="54"/>
      <c r="TUZ128" s="54"/>
      <c r="TVA128" s="54"/>
      <c r="TVB128" s="54"/>
      <c r="TVC128" s="54"/>
      <c r="TVD128" s="54"/>
      <c r="TVE128" s="54"/>
      <c r="TVF128" s="54"/>
      <c r="TVG128" s="54"/>
      <c r="TVH128" s="54"/>
      <c r="TVI128" s="54"/>
      <c r="TVJ128" s="54"/>
      <c r="TVK128" s="54"/>
      <c r="TVL128" s="54"/>
      <c r="TVM128" s="54"/>
      <c r="TVN128" s="54"/>
      <c r="TVO128" s="54"/>
      <c r="TVP128" s="54"/>
      <c r="TVQ128" s="54"/>
      <c r="TVR128" s="54"/>
      <c r="TVS128" s="54"/>
      <c r="TVT128" s="54"/>
      <c r="TVU128" s="54"/>
      <c r="TVV128" s="54"/>
      <c r="TVW128" s="54"/>
      <c r="TVX128" s="54"/>
      <c r="TVY128" s="54"/>
      <c r="TVZ128" s="54"/>
      <c r="TWA128" s="54"/>
      <c r="TWB128" s="54"/>
      <c r="TWC128" s="54"/>
      <c r="TWD128" s="54"/>
      <c r="TWE128" s="54"/>
      <c r="TWF128" s="54"/>
      <c r="TWG128" s="54"/>
      <c r="TWH128" s="54"/>
      <c r="TWI128" s="54"/>
      <c r="TWJ128" s="54"/>
      <c r="TWK128" s="54"/>
      <c r="TWL128" s="54"/>
      <c r="TWM128" s="54"/>
      <c r="TWN128" s="54"/>
      <c r="TWO128" s="54"/>
      <c r="TWP128" s="54"/>
      <c r="TWQ128" s="54"/>
      <c r="TWR128" s="54"/>
      <c r="TWS128" s="54"/>
      <c r="TWT128" s="54"/>
      <c r="TWU128" s="54"/>
      <c r="TWV128" s="54"/>
      <c r="TWW128" s="54"/>
      <c r="TWX128" s="54"/>
      <c r="TWY128" s="54"/>
      <c r="TWZ128" s="54"/>
      <c r="TXA128" s="54"/>
      <c r="TXB128" s="54"/>
      <c r="TXC128" s="54"/>
      <c r="TXD128" s="54"/>
      <c r="TXE128" s="54"/>
      <c r="TXF128" s="54"/>
      <c r="TXG128" s="54"/>
      <c r="TXH128" s="54"/>
      <c r="TXI128" s="54"/>
      <c r="TXJ128" s="54"/>
      <c r="TXK128" s="54"/>
      <c r="TXL128" s="54"/>
      <c r="TXM128" s="54"/>
      <c r="TXN128" s="54"/>
      <c r="TXO128" s="54"/>
      <c r="TXP128" s="54"/>
      <c r="TXQ128" s="54"/>
      <c r="TXR128" s="54"/>
      <c r="TXS128" s="54"/>
      <c r="TXT128" s="54"/>
      <c r="TXU128" s="54"/>
      <c r="TXV128" s="54"/>
      <c r="TXW128" s="54"/>
      <c r="TXX128" s="54"/>
      <c r="TXY128" s="54"/>
      <c r="TXZ128" s="54"/>
      <c r="TYA128" s="54"/>
      <c r="TYB128" s="54"/>
      <c r="TYC128" s="54"/>
      <c r="TYD128" s="54"/>
      <c r="TYE128" s="54"/>
      <c r="TYF128" s="54"/>
      <c r="TYG128" s="54"/>
      <c r="TYH128" s="54"/>
      <c r="TYI128" s="54"/>
      <c r="TYJ128" s="54"/>
      <c r="TYK128" s="54"/>
      <c r="TYL128" s="54"/>
      <c r="TYM128" s="54"/>
      <c r="TYN128" s="54"/>
      <c r="TYO128" s="54"/>
      <c r="TYP128" s="54"/>
      <c r="TYQ128" s="54"/>
      <c r="TYR128" s="54"/>
      <c r="TYS128" s="54"/>
      <c r="TYT128" s="54"/>
      <c r="TYU128" s="54"/>
      <c r="TYV128" s="54"/>
      <c r="TYW128" s="54"/>
      <c r="TYX128" s="54"/>
      <c r="TYY128" s="54"/>
      <c r="TYZ128" s="54"/>
      <c r="TZA128" s="54"/>
      <c r="TZB128" s="54"/>
      <c r="TZC128" s="54"/>
      <c r="TZD128" s="54"/>
      <c r="TZE128" s="54"/>
      <c r="TZF128" s="54"/>
      <c r="TZG128" s="54"/>
      <c r="TZH128" s="54"/>
      <c r="TZI128" s="54"/>
      <c r="TZJ128" s="54"/>
      <c r="TZK128" s="54"/>
      <c r="TZL128" s="54"/>
      <c r="TZM128" s="54"/>
      <c r="TZN128" s="54"/>
      <c r="TZO128" s="54"/>
      <c r="TZP128" s="54"/>
      <c r="TZQ128" s="54"/>
      <c r="TZR128" s="54"/>
      <c r="TZS128" s="54"/>
      <c r="TZT128" s="54"/>
      <c r="TZU128" s="54"/>
      <c r="TZV128" s="54"/>
      <c r="TZW128" s="54"/>
      <c r="TZX128" s="54"/>
      <c r="TZY128" s="54"/>
      <c r="TZZ128" s="54"/>
      <c r="UAA128" s="54"/>
      <c r="UAB128" s="54"/>
      <c r="UAC128" s="54"/>
      <c r="UAD128" s="54"/>
      <c r="UAE128" s="54"/>
      <c r="UAF128" s="54"/>
      <c r="UAG128" s="54"/>
      <c r="UAH128" s="54"/>
      <c r="UAI128" s="54"/>
      <c r="UAJ128" s="54"/>
      <c r="UAK128" s="54"/>
      <c r="UAL128" s="54"/>
      <c r="UAM128" s="54"/>
      <c r="UAN128" s="54"/>
      <c r="UAO128" s="54"/>
      <c r="UAP128" s="54"/>
      <c r="UAQ128" s="54"/>
      <c r="UAR128" s="54"/>
      <c r="UAS128" s="54"/>
      <c r="UAT128" s="54"/>
      <c r="UAU128" s="54"/>
      <c r="UAV128" s="54"/>
      <c r="UAW128" s="54"/>
      <c r="UAX128" s="54"/>
      <c r="UAY128" s="54"/>
      <c r="UAZ128" s="54"/>
      <c r="UBA128" s="54"/>
      <c r="UBB128" s="54"/>
      <c r="UBC128" s="54"/>
      <c r="UBD128" s="54"/>
      <c r="UBE128" s="54"/>
      <c r="UBF128" s="54"/>
      <c r="UBG128" s="54"/>
      <c r="UBH128" s="54"/>
      <c r="UBI128" s="54"/>
      <c r="UBJ128" s="54"/>
      <c r="UBK128" s="54"/>
      <c r="UBL128" s="54"/>
      <c r="UBM128" s="54"/>
      <c r="UBN128" s="54"/>
      <c r="UBO128" s="54"/>
      <c r="UBP128" s="54"/>
      <c r="UBQ128" s="54"/>
      <c r="UBR128" s="54"/>
      <c r="UBS128" s="54"/>
      <c r="UBT128" s="54"/>
      <c r="UBU128" s="54"/>
      <c r="UBV128" s="54"/>
      <c r="UBW128" s="54"/>
      <c r="UBX128" s="54"/>
      <c r="UBY128" s="54"/>
      <c r="UBZ128" s="54"/>
      <c r="UCA128" s="54"/>
      <c r="UCB128" s="54"/>
      <c r="UCC128" s="54"/>
      <c r="UCD128" s="54"/>
      <c r="UCE128" s="54"/>
      <c r="UCF128" s="54"/>
      <c r="UCG128" s="54"/>
      <c r="UCH128" s="54"/>
      <c r="UCI128" s="54"/>
      <c r="UCJ128" s="54"/>
      <c r="UCK128" s="54"/>
      <c r="UCL128" s="54"/>
      <c r="UCM128" s="54"/>
      <c r="UCN128" s="54"/>
      <c r="UCO128" s="54"/>
      <c r="UCP128" s="54"/>
      <c r="UCQ128" s="54"/>
      <c r="UCR128" s="54"/>
      <c r="UCS128" s="54"/>
      <c r="UCT128" s="54"/>
      <c r="UCU128" s="54"/>
      <c r="UCV128" s="54"/>
      <c r="UCW128" s="54"/>
      <c r="UCX128" s="54"/>
      <c r="UCY128" s="54"/>
      <c r="UCZ128" s="54"/>
      <c r="UDA128" s="54"/>
      <c r="UDB128" s="54"/>
      <c r="UDC128" s="54"/>
      <c r="UDD128" s="54"/>
      <c r="UDE128" s="54"/>
      <c r="UDF128" s="54"/>
      <c r="UDG128" s="54"/>
      <c r="UDH128" s="54"/>
      <c r="UDI128" s="54"/>
      <c r="UDJ128" s="54"/>
      <c r="UDK128" s="54"/>
      <c r="UDL128" s="54"/>
      <c r="UDM128" s="54"/>
      <c r="UDN128" s="54"/>
      <c r="UDO128" s="54"/>
      <c r="UDP128" s="54"/>
      <c r="UDQ128" s="54"/>
      <c r="UDR128" s="54"/>
      <c r="UDS128" s="54"/>
      <c r="UDT128" s="54"/>
      <c r="UDU128" s="54"/>
      <c r="UDV128" s="54"/>
      <c r="UDW128" s="54"/>
      <c r="UDX128" s="54"/>
      <c r="UDY128" s="54"/>
      <c r="UDZ128" s="54"/>
      <c r="UEA128" s="54"/>
      <c r="UEB128" s="54"/>
      <c r="UEC128" s="54"/>
      <c r="UED128" s="54"/>
      <c r="UEE128" s="54"/>
      <c r="UEF128" s="54"/>
      <c r="UEG128" s="54"/>
      <c r="UEH128" s="54"/>
      <c r="UEI128" s="54"/>
      <c r="UEJ128" s="54"/>
      <c r="UEK128" s="54"/>
      <c r="UEL128" s="54"/>
      <c r="UEM128" s="54"/>
      <c r="UEN128" s="54"/>
      <c r="UEO128" s="54"/>
      <c r="UEP128" s="54"/>
      <c r="UEQ128" s="54"/>
      <c r="UER128" s="54"/>
      <c r="UES128" s="54"/>
      <c r="UET128" s="54"/>
      <c r="UEU128" s="54"/>
      <c r="UEV128" s="54"/>
      <c r="UEW128" s="54"/>
      <c r="UEX128" s="54"/>
      <c r="UEY128" s="54"/>
      <c r="UEZ128" s="54"/>
      <c r="UFA128" s="54"/>
      <c r="UFB128" s="54"/>
      <c r="UFC128" s="54"/>
      <c r="UFD128" s="54"/>
      <c r="UFE128" s="54"/>
      <c r="UFF128" s="54"/>
      <c r="UFG128" s="54"/>
      <c r="UFH128" s="54"/>
      <c r="UFI128" s="54"/>
      <c r="UFJ128" s="54"/>
      <c r="UFK128" s="54"/>
      <c r="UFL128" s="54"/>
      <c r="UFM128" s="54"/>
      <c r="UFN128" s="54"/>
      <c r="UFO128" s="54"/>
      <c r="UFP128" s="54"/>
      <c r="UFQ128" s="54"/>
      <c r="UFR128" s="54"/>
      <c r="UFS128" s="54"/>
      <c r="UFT128" s="54"/>
      <c r="UFU128" s="54"/>
      <c r="UFV128" s="54"/>
      <c r="UFW128" s="54"/>
      <c r="UFX128" s="54"/>
      <c r="UFY128" s="54"/>
      <c r="UFZ128" s="54"/>
      <c r="UGA128" s="54"/>
      <c r="UGB128" s="54"/>
      <c r="UGC128" s="54"/>
      <c r="UGD128" s="54"/>
      <c r="UGE128" s="54"/>
      <c r="UGF128" s="54"/>
      <c r="UGG128" s="54"/>
      <c r="UGH128" s="54"/>
      <c r="UGI128" s="54"/>
      <c r="UGJ128" s="54"/>
      <c r="UGK128" s="54"/>
      <c r="UGL128" s="54"/>
      <c r="UGM128" s="54"/>
      <c r="UGN128" s="54"/>
      <c r="UGO128" s="54"/>
      <c r="UGP128" s="54"/>
      <c r="UGQ128" s="54"/>
      <c r="UGR128" s="54"/>
      <c r="UGS128" s="54"/>
      <c r="UGT128" s="54"/>
      <c r="UGU128" s="54"/>
      <c r="UGV128" s="54"/>
      <c r="UGW128" s="54"/>
      <c r="UGX128" s="54"/>
      <c r="UGY128" s="54"/>
      <c r="UGZ128" s="54"/>
      <c r="UHA128" s="54"/>
      <c r="UHB128" s="54"/>
      <c r="UHC128" s="54"/>
      <c r="UHD128" s="54"/>
      <c r="UHE128" s="54"/>
      <c r="UHF128" s="54"/>
      <c r="UHG128" s="54"/>
      <c r="UHH128" s="54"/>
      <c r="UHI128" s="54"/>
      <c r="UHJ128" s="54"/>
      <c r="UHK128" s="54"/>
      <c r="UHL128" s="54"/>
      <c r="UHM128" s="54"/>
      <c r="UHN128" s="54"/>
      <c r="UHO128" s="54"/>
      <c r="UHP128" s="54"/>
      <c r="UHQ128" s="54"/>
      <c r="UHR128" s="54"/>
      <c r="UHS128" s="54"/>
      <c r="UHT128" s="54"/>
      <c r="UHU128" s="54"/>
      <c r="UHV128" s="54"/>
      <c r="UHW128" s="54"/>
      <c r="UHX128" s="54"/>
      <c r="UHY128" s="54"/>
      <c r="UHZ128" s="54"/>
      <c r="UIA128" s="54"/>
      <c r="UIB128" s="54"/>
      <c r="UIC128" s="54"/>
      <c r="UID128" s="54"/>
      <c r="UIE128" s="54"/>
      <c r="UIF128" s="54"/>
      <c r="UIG128" s="54"/>
      <c r="UIH128" s="54"/>
      <c r="UII128" s="54"/>
      <c r="UIJ128" s="54"/>
      <c r="UIK128" s="54"/>
      <c r="UIL128" s="54"/>
      <c r="UIM128" s="54"/>
      <c r="UIN128" s="54"/>
      <c r="UIO128" s="54"/>
      <c r="UIP128" s="54"/>
      <c r="UIQ128" s="54"/>
      <c r="UIR128" s="54"/>
      <c r="UIS128" s="54"/>
      <c r="UIT128" s="54"/>
      <c r="UIU128" s="54"/>
      <c r="UIV128" s="54"/>
      <c r="UIW128" s="54"/>
      <c r="UIX128" s="54"/>
      <c r="UIY128" s="54"/>
      <c r="UIZ128" s="54"/>
      <c r="UJA128" s="54"/>
      <c r="UJB128" s="54"/>
      <c r="UJC128" s="54"/>
      <c r="UJD128" s="54"/>
      <c r="UJE128" s="54"/>
      <c r="UJF128" s="54"/>
      <c r="UJG128" s="54"/>
      <c r="UJH128" s="54"/>
      <c r="UJI128" s="54"/>
      <c r="UJJ128" s="54"/>
      <c r="UJK128" s="54"/>
      <c r="UJL128" s="54"/>
      <c r="UJM128" s="54"/>
      <c r="UJN128" s="54"/>
      <c r="UJO128" s="54"/>
      <c r="UJP128" s="54"/>
      <c r="UJQ128" s="54"/>
      <c r="UJR128" s="54"/>
      <c r="UJS128" s="54"/>
      <c r="UJT128" s="54"/>
      <c r="UJU128" s="54"/>
      <c r="UJV128" s="54"/>
      <c r="UJW128" s="54"/>
      <c r="UJX128" s="54"/>
      <c r="UJY128" s="54"/>
      <c r="UJZ128" s="54"/>
      <c r="UKA128" s="54"/>
      <c r="UKB128" s="54"/>
      <c r="UKC128" s="54"/>
      <c r="UKD128" s="54"/>
      <c r="UKE128" s="54"/>
      <c r="UKF128" s="54"/>
      <c r="UKG128" s="54"/>
      <c r="UKH128" s="54"/>
      <c r="UKI128" s="54"/>
      <c r="UKJ128" s="54"/>
      <c r="UKK128" s="54"/>
      <c r="UKL128" s="54"/>
      <c r="UKM128" s="54"/>
      <c r="UKN128" s="54"/>
      <c r="UKO128" s="54"/>
      <c r="UKP128" s="54"/>
      <c r="UKQ128" s="54"/>
      <c r="UKR128" s="54"/>
      <c r="UKS128" s="54"/>
      <c r="UKT128" s="54"/>
      <c r="UKU128" s="54"/>
      <c r="UKV128" s="54"/>
      <c r="UKW128" s="54"/>
      <c r="UKX128" s="54"/>
      <c r="UKY128" s="54"/>
      <c r="UKZ128" s="54"/>
      <c r="ULA128" s="54"/>
      <c r="ULB128" s="54"/>
      <c r="ULC128" s="54"/>
      <c r="ULD128" s="54"/>
      <c r="ULE128" s="54"/>
      <c r="ULF128" s="54"/>
      <c r="ULG128" s="54"/>
      <c r="ULH128" s="54"/>
      <c r="ULI128" s="54"/>
      <c r="ULJ128" s="54"/>
      <c r="ULK128" s="54"/>
      <c r="ULL128" s="54"/>
      <c r="ULM128" s="54"/>
      <c r="ULN128" s="54"/>
      <c r="ULO128" s="54"/>
      <c r="ULP128" s="54"/>
      <c r="ULQ128" s="54"/>
      <c r="ULR128" s="54"/>
      <c r="ULS128" s="54"/>
      <c r="ULT128" s="54"/>
      <c r="ULU128" s="54"/>
      <c r="ULV128" s="54"/>
      <c r="ULW128" s="54"/>
      <c r="ULX128" s="54"/>
      <c r="ULY128" s="54"/>
      <c r="ULZ128" s="54"/>
      <c r="UMA128" s="54"/>
      <c r="UMB128" s="54"/>
      <c r="UMC128" s="54"/>
      <c r="UMD128" s="54"/>
      <c r="UME128" s="54"/>
      <c r="UMF128" s="54"/>
      <c r="UMG128" s="54"/>
      <c r="UMH128" s="54"/>
      <c r="UMI128" s="54"/>
      <c r="UMJ128" s="54"/>
      <c r="UMK128" s="54"/>
      <c r="UML128" s="54"/>
      <c r="UMM128" s="54"/>
      <c r="UMN128" s="54"/>
      <c r="UMO128" s="54"/>
      <c r="UMP128" s="54"/>
      <c r="UMQ128" s="54"/>
      <c r="UMR128" s="54"/>
      <c r="UMS128" s="54"/>
      <c r="UMT128" s="54"/>
      <c r="UMU128" s="54"/>
      <c r="UMV128" s="54"/>
      <c r="UMW128" s="54"/>
      <c r="UMX128" s="54"/>
      <c r="UMY128" s="54"/>
      <c r="UMZ128" s="54"/>
      <c r="UNA128" s="54"/>
      <c r="UNB128" s="54"/>
      <c r="UNC128" s="54"/>
      <c r="UND128" s="54"/>
      <c r="UNE128" s="54"/>
      <c r="UNF128" s="54"/>
      <c r="UNG128" s="54"/>
      <c r="UNH128" s="54"/>
      <c r="UNI128" s="54"/>
      <c r="UNJ128" s="54"/>
      <c r="UNK128" s="54"/>
      <c r="UNL128" s="54"/>
      <c r="UNM128" s="54"/>
      <c r="UNN128" s="54"/>
      <c r="UNO128" s="54"/>
      <c r="UNP128" s="54"/>
      <c r="UNQ128" s="54"/>
      <c r="UNR128" s="54"/>
      <c r="UNS128" s="54"/>
      <c r="UNT128" s="54"/>
      <c r="UNU128" s="54"/>
      <c r="UNV128" s="54"/>
      <c r="UNW128" s="54"/>
      <c r="UNX128" s="54"/>
      <c r="UNY128" s="54"/>
      <c r="UNZ128" s="54"/>
      <c r="UOA128" s="54"/>
      <c r="UOB128" s="54"/>
      <c r="UOC128" s="54"/>
      <c r="UOD128" s="54"/>
      <c r="UOE128" s="54"/>
      <c r="UOF128" s="54"/>
      <c r="UOG128" s="54"/>
      <c r="UOH128" s="54"/>
      <c r="UOI128" s="54"/>
      <c r="UOJ128" s="54"/>
      <c r="UOK128" s="54"/>
      <c r="UOL128" s="54"/>
      <c r="UOM128" s="54"/>
      <c r="UON128" s="54"/>
      <c r="UOO128" s="54"/>
      <c r="UOP128" s="54"/>
      <c r="UOQ128" s="54"/>
      <c r="UOR128" s="54"/>
      <c r="UOS128" s="54"/>
      <c r="UOT128" s="54"/>
      <c r="UOU128" s="54"/>
      <c r="UOV128" s="54"/>
      <c r="UOW128" s="54"/>
      <c r="UOX128" s="54"/>
      <c r="UOY128" s="54"/>
      <c r="UOZ128" s="54"/>
      <c r="UPA128" s="54"/>
      <c r="UPB128" s="54"/>
      <c r="UPC128" s="54"/>
      <c r="UPD128" s="54"/>
      <c r="UPE128" s="54"/>
      <c r="UPF128" s="54"/>
      <c r="UPG128" s="54"/>
      <c r="UPH128" s="54"/>
      <c r="UPI128" s="54"/>
      <c r="UPJ128" s="54"/>
      <c r="UPK128" s="54"/>
      <c r="UPL128" s="54"/>
      <c r="UPM128" s="54"/>
      <c r="UPN128" s="54"/>
      <c r="UPO128" s="54"/>
      <c r="UPP128" s="54"/>
      <c r="UPQ128" s="54"/>
      <c r="UPR128" s="54"/>
      <c r="UPS128" s="54"/>
      <c r="UPT128" s="54"/>
      <c r="UPU128" s="54"/>
      <c r="UPV128" s="54"/>
      <c r="UPW128" s="54"/>
      <c r="UPX128" s="54"/>
      <c r="UPY128" s="54"/>
      <c r="UPZ128" s="54"/>
      <c r="UQA128" s="54"/>
      <c r="UQB128" s="54"/>
      <c r="UQC128" s="54"/>
      <c r="UQD128" s="54"/>
      <c r="UQE128" s="54"/>
      <c r="UQF128" s="54"/>
      <c r="UQG128" s="54"/>
      <c r="UQH128" s="54"/>
      <c r="UQI128" s="54"/>
      <c r="UQJ128" s="54"/>
      <c r="UQK128" s="54"/>
      <c r="UQL128" s="54"/>
      <c r="UQM128" s="54"/>
      <c r="UQN128" s="54"/>
      <c r="UQO128" s="54"/>
      <c r="UQP128" s="54"/>
      <c r="UQQ128" s="54"/>
      <c r="UQR128" s="54"/>
      <c r="UQS128" s="54"/>
      <c r="UQT128" s="54"/>
      <c r="UQU128" s="54"/>
      <c r="UQV128" s="54"/>
      <c r="UQW128" s="54"/>
      <c r="UQX128" s="54"/>
      <c r="UQY128" s="54"/>
      <c r="UQZ128" s="54"/>
      <c r="URA128" s="54"/>
      <c r="URB128" s="54"/>
      <c r="URC128" s="54"/>
      <c r="URD128" s="54"/>
      <c r="URE128" s="54"/>
      <c r="URF128" s="54"/>
      <c r="URG128" s="54"/>
      <c r="URH128" s="54"/>
      <c r="URI128" s="54"/>
      <c r="URJ128" s="54"/>
      <c r="URK128" s="54"/>
      <c r="URL128" s="54"/>
      <c r="URM128" s="54"/>
      <c r="URN128" s="54"/>
      <c r="URO128" s="54"/>
      <c r="URP128" s="54"/>
      <c r="URQ128" s="54"/>
      <c r="URR128" s="54"/>
      <c r="URS128" s="54"/>
      <c r="URT128" s="54"/>
      <c r="URU128" s="54"/>
      <c r="URV128" s="54"/>
      <c r="URW128" s="54"/>
      <c r="URX128" s="54"/>
      <c r="URY128" s="54"/>
      <c r="URZ128" s="54"/>
      <c r="USA128" s="54"/>
      <c r="USB128" s="54"/>
      <c r="USC128" s="54"/>
      <c r="USD128" s="54"/>
      <c r="USE128" s="54"/>
      <c r="USF128" s="54"/>
      <c r="USG128" s="54"/>
      <c r="USH128" s="54"/>
      <c r="USI128" s="54"/>
      <c r="USJ128" s="54"/>
      <c r="USK128" s="54"/>
      <c r="USL128" s="54"/>
      <c r="USM128" s="54"/>
      <c r="USN128" s="54"/>
      <c r="USO128" s="54"/>
      <c r="USP128" s="54"/>
      <c r="USQ128" s="54"/>
      <c r="USR128" s="54"/>
      <c r="USS128" s="54"/>
      <c r="UST128" s="54"/>
      <c r="USU128" s="54"/>
      <c r="USV128" s="54"/>
      <c r="USW128" s="54"/>
      <c r="USX128" s="54"/>
      <c r="USY128" s="54"/>
      <c r="USZ128" s="54"/>
      <c r="UTA128" s="54"/>
      <c r="UTB128" s="54"/>
      <c r="UTC128" s="54"/>
      <c r="UTD128" s="54"/>
      <c r="UTE128" s="54"/>
      <c r="UTF128" s="54"/>
      <c r="UTG128" s="54"/>
      <c r="UTH128" s="54"/>
      <c r="UTI128" s="54"/>
      <c r="UTJ128" s="54"/>
      <c r="UTK128" s="54"/>
      <c r="UTL128" s="54"/>
      <c r="UTM128" s="54"/>
      <c r="UTN128" s="54"/>
      <c r="UTO128" s="54"/>
      <c r="UTP128" s="54"/>
      <c r="UTQ128" s="54"/>
      <c r="UTR128" s="54"/>
      <c r="UTS128" s="54"/>
      <c r="UTT128" s="54"/>
      <c r="UTU128" s="54"/>
      <c r="UTV128" s="54"/>
      <c r="UTW128" s="54"/>
      <c r="UTX128" s="54"/>
      <c r="UTY128" s="54"/>
      <c r="UTZ128" s="54"/>
      <c r="UUA128" s="54"/>
      <c r="UUB128" s="54"/>
      <c r="UUC128" s="54"/>
      <c r="UUD128" s="54"/>
      <c r="UUE128" s="54"/>
      <c r="UUF128" s="54"/>
      <c r="UUG128" s="54"/>
      <c r="UUH128" s="54"/>
      <c r="UUI128" s="54"/>
      <c r="UUJ128" s="54"/>
      <c r="UUK128" s="54"/>
      <c r="UUL128" s="54"/>
      <c r="UUM128" s="54"/>
      <c r="UUN128" s="54"/>
      <c r="UUO128" s="54"/>
      <c r="UUP128" s="54"/>
      <c r="UUQ128" s="54"/>
      <c r="UUR128" s="54"/>
      <c r="UUS128" s="54"/>
      <c r="UUT128" s="54"/>
      <c r="UUU128" s="54"/>
      <c r="UUV128" s="54"/>
      <c r="UUW128" s="54"/>
      <c r="UUX128" s="54"/>
      <c r="UUY128" s="54"/>
      <c r="UUZ128" s="54"/>
      <c r="UVA128" s="54"/>
      <c r="UVB128" s="54"/>
      <c r="UVC128" s="54"/>
      <c r="UVD128" s="54"/>
      <c r="UVE128" s="54"/>
      <c r="UVF128" s="54"/>
      <c r="UVG128" s="54"/>
      <c r="UVH128" s="54"/>
      <c r="UVI128" s="54"/>
      <c r="UVJ128" s="54"/>
      <c r="UVK128" s="54"/>
      <c r="UVL128" s="54"/>
      <c r="UVM128" s="54"/>
      <c r="UVN128" s="54"/>
      <c r="UVO128" s="54"/>
      <c r="UVP128" s="54"/>
      <c r="UVQ128" s="54"/>
      <c r="UVR128" s="54"/>
      <c r="UVS128" s="54"/>
      <c r="UVT128" s="54"/>
      <c r="UVU128" s="54"/>
      <c r="UVV128" s="54"/>
      <c r="UVW128" s="54"/>
      <c r="UVX128" s="54"/>
      <c r="UVY128" s="54"/>
      <c r="UVZ128" s="54"/>
      <c r="UWA128" s="54"/>
      <c r="UWB128" s="54"/>
      <c r="UWC128" s="54"/>
      <c r="UWD128" s="54"/>
      <c r="UWE128" s="54"/>
      <c r="UWF128" s="54"/>
      <c r="UWG128" s="54"/>
      <c r="UWH128" s="54"/>
      <c r="UWI128" s="54"/>
      <c r="UWJ128" s="54"/>
      <c r="UWK128" s="54"/>
      <c r="UWL128" s="54"/>
      <c r="UWM128" s="54"/>
      <c r="UWN128" s="54"/>
      <c r="UWO128" s="54"/>
      <c r="UWP128" s="54"/>
      <c r="UWQ128" s="54"/>
      <c r="UWR128" s="54"/>
      <c r="UWS128" s="54"/>
      <c r="UWT128" s="54"/>
      <c r="UWU128" s="54"/>
      <c r="UWV128" s="54"/>
      <c r="UWW128" s="54"/>
      <c r="UWX128" s="54"/>
      <c r="UWY128" s="54"/>
      <c r="UWZ128" s="54"/>
      <c r="UXA128" s="54"/>
      <c r="UXB128" s="54"/>
      <c r="UXC128" s="54"/>
      <c r="UXD128" s="54"/>
      <c r="UXE128" s="54"/>
      <c r="UXF128" s="54"/>
      <c r="UXG128" s="54"/>
      <c r="UXH128" s="54"/>
      <c r="UXI128" s="54"/>
      <c r="UXJ128" s="54"/>
      <c r="UXK128" s="54"/>
      <c r="UXL128" s="54"/>
      <c r="UXM128" s="54"/>
      <c r="UXN128" s="54"/>
      <c r="UXO128" s="54"/>
      <c r="UXP128" s="54"/>
      <c r="UXQ128" s="54"/>
      <c r="UXR128" s="54"/>
      <c r="UXS128" s="54"/>
      <c r="UXT128" s="54"/>
      <c r="UXU128" s="54"/>
      <c r="UXV128" s="54"/>
      <c r="UXW128" s="54"/>
      <c r="UXX128" s="54"/>
      <c r="UXY128" s="54"/>
      <c r="UXZ128" s="54"/>
      <c r="UYA128" s="54"/>
      <c r="UYB128" s="54"/>
      <c r="UYC128" s="54"/>
      <c r="UYD128" s="54"/>
      <c r="UYE128" s="54"/>
      <c r="UYF128" s="54"/>
      <c r="UYG128" s="54"/>
      <c r="UYH128" s="54"/>
      <c r="UYI128" s="54"/>
      <c r="UYJ128" s="54"/>
      <c r="UYK128" s="54"/>
      <c r="UYL128" s="54"/>
      <c r="UYM128" s="54"/>
      <c r="UYN128" s="54"/>
      <c r="UYO128" s="54"/>
      <c r="UYP128" s="54"/>
      <c r="UYQ128" s="54"/>
      <c r="UYR128" s="54"/>
      <c r="UYS128" s="54"/>
      <c r="UYT128" s="54"/>
      <c r="UYU128" s="54"/>
      <c r="UYV128" s="54"/>
      <c r="UYW128" s="54"/>
      <c r="UYX128" s="54"/>
      <c r="UYY128" s="54"/>
      <c r="UYZ128" s="54"/>
      <c r="UZA128" s="54"/>
      <c r="UZB128" s="54"/>
      <c r="UZC128" s="54"/>
      <c r="UZD128" s="54"/>
      <c r="UZE128" s="54"/>
      <c r="UZF128" s="54"/>
      <c r="UZG128" s="54"/>
      <c r="UZH128" s="54"/>
      <c r="UZI128" s="54"/>
      <c r="UZJ128" s="54"/>
      <c r="UZK128" s="54"/>
      <c r="UZL128" s="54"/>
      <c r="UZM128" s="54"/>
      <c r="UZN128" s="54"/>
      <c r="UZO128" s="54"/>
      <c r="UZP128" s="54"/>
      <c r="UZQ128" s="54"/>
      <c r="UZR128" s="54"/>
      <c r="UZS128" s="54"/>
      <c r="UZT128" s="54"/>
      <c r="UZU128" s="54"/>
      <c r="UZV128" s="54"/>
      <c r="UZW128" s="54"/>
      <c r="UZX128" s="54"/>
      <c r="UZY128" s="54"/>
      <c r="UZZ128" s="54"/>
      <c r="VAA128" s="54"/>
      <c r="VAB128" s="54"/>
      <c r="VAC128" s="54"/>
      <c r="VAD128" s="54"/>
      <c r="VAE128" s="54"/>
      <c r="VAF128" s="54"/>
      <c r="VAG128" s="54"/>
      <c r="VAH128" s="54"/>
      <c r="VAI128" s="54"/>
      <c r="VAJ128" s="54"/>
      <c r="VAK128" s="54"/>
      <c r="VAL128" s="54"/>
      <c r="VAM128" s="54"/>
      <c r="VAN128" s="54"/>
      <c r="VAO128" s="54"/>
      <c r="VAP128" s="54"/>
      <c r="VAQ128" s="54"/>
      <c r="VAR128" s="54"/>
      <c r="VAS128" s="54"/>
      <c r="VAT128" s="54"/>
      <c r="VAU128" s="54"/>
      <c r="VAV128" s="54"/>
      <c r="VAW128" s="54"/>
      <c r="VAX128" s="54"/>
      <c r="VAY128" s="54"/>
      <c r="VAZ128" s="54"/>
      <c r="VBA128" s="54"/>
      <c r="VBB128" s="54"/>
      <c r="VBC128" s="54"/>
      <c r="VBD128" s="54"/>
      <c r="VBE128" s="54"/>
      <c r="VBF128" s="54"/>
      <c r="VBG128" s="54"/>
      <c r="VBH128" s="54"/>
      <c r="VBI128" s="54"/>
      <c r="VBJ128" s="54"/>
      <c r="VBK128" s="54"/>
      <c r="VBL128" s="54"/>
      <c r="VBM128" s="54"/>
      <c r="VBN128" s="54"/>
      <c r="VBO128" s="54"/>
      <c r="VBP128" s="54"/>
      <c r="VBQ128" s="54"/>
      <c r="VBR128" s="54"/>
      <c r="VBS128" s="54"/>
      <c r="VBT128" s="54"/>
      <c r="VBU128" s="54"/>
      <c r="VBV128" s="54"/>
      <c r="VBW128" s="54"/>
      <c r="VBX128" s="54"/>
      <c r="VBY128" s="54"/>
      <c r="VBZ128" s="54"/>
      <c r="VCA128" s="54"/>
      <c r="VCB128" s="54"/>
      <c r="VCC128" s="54"/>
      <c r="VCD128" s="54"/>
      <c r="VCE128" s="54"/>
      <c r="VCF128" s="54"/>
      <c r="VCG128" s="54"/>
      <c r="VCH128" s="54"/>
      <c r="VCI128" s="54"/>
      <c r="VCJ128" s="54"/>
      <c r="VCK128" s="54"/>
      <c r="VCL128" s="54"/>
      <c r="VCM128" s="54"/>
      <c r="VCN128" s="54"/>
      <c r="VCO128" s="54"/>
      <c r="VCP128" s="54"/>
      <c r="VCQ128" s="54"/>
      <c r="VCR128" s="54"/>
      <c r="VCS128" s="54"/>
      <c r="VCT128" s="54"/>
      <c r="VCU128" s="54"/>
      <c r="VCV128" s="54"/>
      <c r="VCW128" s="54"/>
      <c r="VCX128" s="54"/>
      <c r="VCY128" s="54"/>
      <c r="VCZ128" s="54"/>
      <c r="VDA128" s="54"/>
      <c r="VDB128" s="54"/>
      <c r="VDC128" s="54"/>
      <c r="VDD128" s="54"/>
      <c r="VDE128" s="54"/>
      <c r="VDF128" s="54"/>
      <c r="VDG128" s="54"/>
      <c r="VDH128" s="54"/>
      <c r="VDI128" s="54"/>
      <c r="VDJ128" s="54"/>
      <c r="VDK128" s="54"/>
      <c r="VDL128" s="54"/>
      <c r="VDM128" s="54"/>
      <c r="VDN128" s="54"/>
      <c r="VDO128" s="54"/>
      <c r="VDP128" s="54"/>
      <c r="VDQ128" s="54"/>
      <c r="VDR128" s="54"/>
      <c r="VDS128" s="54"/>
      <c r="VDT128" s="54"/>
      <c r="VDU128" s="54"/>
      <c r="VDV128" s="54"/>
      <c r="VDW128" s="54"/>
      <c r="VDX128" s="54"/>
      <c r="VDY128" s="54"/>
      <c r="VDZ128" s="54"/>
      <c r="VEA128" s="54"/>
      <c r="VEB128" s="54"/>
      <c r="VEC128" s="54"/>
      <c r="VED128" s="54"/>
      <c r="VEE128" s="54"/>
      <c r="VEF128" s="54"/>
      <c r="VEG128" s="54"/>
      <c r="VEH128" s="54"/>
      <c r="VEI128" s="54"/>
      <c r="VEJ128" s="54"/>
      <c r="VEK128" s="54"/>
      <c r="VEL128" s="54"/>
      <c r="VEM128" s="54"/>
      <c r="VEN128" s="54"/>
      <c r="VEO128" s="54"/>
      <c r="VEP128" s="54"/>
      <c r="VEQ128" s="54"/>
      <c r="VER128" s="54"/>
      <c r="VES128" s="54"/>
      <c r="VET128" s="54"/>
      <c r="VEU128" s="54"/>
      <c r="VEV128" s="54"/>
      <c r="VEW128" s="54"/>
      <c r="VEX128" s="54"/>
      <c r="VEY128" s="54"/>
      <c r="VEZ128" s="54"/>
      <c r="VFA128" s="54"/>
      <c r="VFB128" s="54"/>
      <c r="VFC128" s="54"/>
      <c r="VFD128" s="54"/>
      <c r="VFE128" s="54"/>
      <c r="VFF128" s="54"/>
      <c r="VFG128" s="54"/>
      <c r="VFH128" s="54"/>
      <c r="VFI128" s="54"/>
      <c r="VFJ128" s="54"/>
      <c r="VFK128" s="54"/>
      <c r="VFL128" s="54"/>
      <c r="VFM128" s="54"/>
      <c r="VFN128" s="54"/>
      <c r="VFO128" s="54"/>
      <c r="VFP128" s="54"/>
      <c r="VFQ128" s="54"/>
      <c r="VFR128" s="54"/>
      <c r="VFS128" s="54"/>
      <c r="VFT128" s="54"/>
      <c r="VFU128" s="54"/>
      <c r="VFV128" s="54"/>
      <c r="VFW128" s="54"/>
      <c r="VFX128" s="54"/>
      <c r="VFY128" s="54"/>
      <c r="VFZ128" s="54"/>
      <c r="VGA128" s="54"/>
      <c r="VGB128" s="54"/>
      <c r="VGC128" s="54"/>
      <c r="VGD128" s="54"/>
      <c r="VGE128" s="54"/>
      <c r="VGF128" s="54"/>
      <c r="VGG128" s="54"/>
      <c r="VGH128" s="54"/>
      <c r="VGI128" s="54"/>
      <c r="VGJ128" s="54"/>
      <c r="VGK128" s="54"/>
      <c r="VGL128" s="54"/>
      <c r="VGM128" s="54"/>
      <c r="VGN128" s="54"/>
      <c r="VGO128" s="54"/>
      <c r="VGP128" s="54"/>
      <c r="VGQ128" s="54"/>
      <c r="VGR128" s="54"/>
      <c r="VGS128" s="54"/>
      <c r="VGT128" s="54"/>
      <c r="VGU128" s="54"/>
      <c r="VGV128" s="54"/>
      <c r="VGW128" s="54"/>
      <c r="VGX128" s="54"/>
      <c r="VGY128" s="54"/>
      <c r="VGZ128" s="54"/>
      <c r="VHA128" s="54"/>
      <c r="VHB128" s="54"/>
      <c r="VHC128" s="54"/>
      <c r="VHD128" s="54"/>
      <c r="VHE128" s="54"/>
      <c r="VHF128" s="54"/>
      <c r="VHG128" s="54"/>
      <c r="VHH128" s="54"/>
      <c r="VHI128" s="54"/>
      <c r="VHJ128" s="54"/>
      <c r="VHK128" s="54"/>
      <c r="VHL128" s="54"/>
      <c r="VHM128" s="54"/>
      <c r="VHN128" s="54"/>
      <c r="VHO128" s="54"/>
      <c r="VHP128" s="54"/>
      <c r="VHQ128" s="54"/>
      <c r="VHR128" s="54"/>
      <c r="VHS128" s="54"/>
      <c r="VHT128" s="54"/>
      <c r="VHU128" s="54"/>
      <c r="VHV128" s="54"/>
      <c r="VHW128" s="54"/>
      <c r="VHX128" s="54"/>
      <c r="VHY128" s="54"/>
      <c r="VHZ128" s="54"/>
      <c r="VIA128" s="54"/>
      <c r="VIB128" s="54"/>
      <c r="VIC128" s="54"/>
      <c r="VID128" s="54"/>
      <c r="VIE128" s="54"/>
      <c r="VIF128" s="54"/>
      <c r="VIG128" s="54"/>
      <c r="VIH128" s="54"/>
      <c r="VII128" s="54"/>
      <c r="VIJ128" s="54"/>
      <c r="VIK128" s="54"/>
      <c r="VIL128" s="54"/>
      <c r="VIM128" s="54"/>
      <c r="VIN128" s="54"/>
      <c r="VIO128" s="54"/>
      <c r="VIP128" s="54"/>
      <c r="VIQ128" s="54"/>
      <c r="VIR128" s="54"/>
      <c r="VIS128" s="54"/>
      <c r="VIT128" s="54"/>
      <c r="VIU128" s="54"/>
      <c r="VIV128" s="54"/>
      <c r="VIW128" s="54"/>
      <c r="VIX128" s="54"/>
      <c r="VIY128" s="54"/>
      <c r="VIZ128" s="54"/>
      <c r="VJA128" s="54"/>
      <c r="VJB128" s="54"/>
      <c r="VJC128" s="54"/>
      <c r="VJD128" s="54"/>
      <c r="VJE128" s="54"/>
      <c r="VJF128" s="54"/>
      <c r="VJG128" s="54"/>
      <c r="VJH128" s="54"/>
      <c r="VJI128" s="54"/>
      <c r="VJJ128" s="54"/>
      <c r="VJK128" s="54"/>
      <c r="VJL128" s="54"/>
      <c r="VJM128" s="54"/>
      <c r="VJN128" s="54"/>
      <c r="VJO128" s="54"/>
      <c r="VJP128" s="54"/>
      <c r="VJQ128" s="54"/>
      <c r="VJR128" s="54"/>
      <c r="VJS128" s="54"/>
      <c r="VJT128" s="54"/>
      <c r="VJU128" s="54"/>
      <c r="VJV128" s="54"/>
      <c r="VJW128" s="54"/>
      <c r="VJX128" s="54"/>
      <c r="VJY128" s="54"/>
      <c r="VJZ128" s="54"/>
      <c r="VKA128" s="54"/>
      <c r="VKB128" s="54"/>
      <c r="VKC128" s="54"/>
      <c r="VKD128" s="54"/>
      <c r="VKE128" s="54"/>
      <c r="VKF128" s="54"/>
      <c r="VKG128" s="54"/>
      <c r="VKH128" s="54"/>
      <c r="VKI128" s="54"/>
      <c r="VKJ128" s="54"/>
      <c r="VKK128" s="54"/>
      <c r="VKL128" s="54"/>
      <c r="VKM128" s="54"/>
      <c r="VKN128" s="54"/>
      <c r="VKO128" s="54"/>
      <c r="VKP128" s="54"/>
      <c r="VKQ128" s="54"/>
      <c r="VKR128" s="54"/>
      <c r="VKS128" s="54"/>
      <c r="VKT128" s="54"/>
      <c r="VKU128" s="54"/>
      <c r="VKV128" s="54"/>
      <c r="VKW128" s="54"/>
      <c r="VKX128" s="54"/>
      <c r="VKY128" s="54"/>
      <c r="VKZ128" s="54"/>
      <c r="VLA128" s="54"/>
      <c r="VLB128" s="54"/>
      <c r="VLC128" s="54"/>
      <c r="VLD128" s="54"/>
      <c r="VLE128" s="54"/>
      <c r="VLF128" s="54"/>
      <c r="VLG128" s="54"/>
      <c r="VLH128" s="54"/>
      <c r="VLI128" s="54"/>
      <c r="VLJ128" s="54"/>
      <c r="VLK128" s="54"/>
      <c r="VLL128" s="54"/>
      <c r="VLM128" s="54"/>
      <c r="VLN128" s="54"/>
      <c r="VLO128" s="54"/>
      <c r="VLP128" s="54"/>
      <c r="VLQ128" s="54"/>
      <c r="VLR128" s="54"/>
      <c r="VLS128" s="54"/>
      <c r="VLT128" s="54"/>
      <c r="VLU128" s="54"/>
      <c r="VLV128" s="54"/>
      <c r="VLW128" s="54"/>
      <c r="VLX128" s="54"/>
      <c r="VLY128" s="54"/>
      <c r="VLZ128" s="54"/>
      <c r="VMA128" s="54"/>
      <c r="VMB128" s="54"/>
      <c r="VMC128" s="54"/>
      <c r="VMD128" s="54"/>
      <c r="VME128" s="54"/>
      <c r="VMF128" s="54"/>
      <c r="VMG128" s="54"/>
      <c r="VMH128" s="54"/>
      <c r="VMI128" s="54"/>
      <c r="VMJ128" s="54"/>
      <c r="VMK128" s="54"/>
      <c r="VML128" s="54"/>
      <c r="VMM128" s="54"/>
      <c r="VMN128" s="54"/>
      <c r="VMO128" s="54"/>
      <c r="VMP128" s="54"/>
      <c r="VMQ128" s="54"/>
      <c r="VMR128" s="54"/>
      <c r="VMS128" s="54"/>
      <c r="VMT128" s="54"/>
      <c r="VMU128" s="54"/>
      <c r="VMV128" s="54"/>
      <c r="VMW128" s="54"/>
      <c r="VMX128" s="54"/>
      <c r="VMY128" s="54"/>
      <c r="VMZ128" s="54"/>
      <c r="VNA128" s="54"/>
      <c r="VNB128" s="54"/>
      <c r="VNC128" s="54"/>
      <c r="VND128" s="54"/>
      <c r="VNE128" s="54"/>
      <c r="VNF128" s="54"/>
      <c r="VNG128" s="54"/>
      <c r="VNH128" s="54"/>
      <c r="VNI128" s="54"/>
      <c r="VNJ128" s="54"/>
      <c r="VNK128" s="54"/>
      <c r="VNL128" s="54"/>
      <c r="VNM128" s="54"/>
      <c r="VNN128" s="54"/>
      <c r="VNO128" s="54"/>
      <c r="VNP128" s="54"/>
      <c r="VNQ128" s="54"/>
      <c r="VNR128" s="54"/>
      <c r="VNS128" s="54"/>
      <c r="VNT128" s="54"/>
      <c r="VNU128" s="54"/>
      <c r="VNV128" s="54"/>
      <c r="VNW128" s="54"/>
      <c r="VNX128" s="54"/>
      <c r="VNY128" s="54"/>
      <c r="VNZ128" s="54"/>
      <c r="VOA128" s="54"/>
      <c r="VOB128" s="54"/>
      <c r="VOC128" s="54"/>
      <c r="VOD128" s="54"/>
      <c r="VOE128" s="54"/>
      <c r="VOF128" s="54"/>
      <c r="VOG128" s="54"/>
      <c r="VOH128" s="54"/>
      <c r="VOI128" s="54"/>
      <c r="VOJ128" s="54"/>
      <c r="VOK128" s="54"/>
      <c r="VOL128" s="54"/>
      <c r="VOM128" s="54"/>
      <c r="VON128" s="54"/>
      <c r="VOO128" s="54"/>
      <c r="VOP128" s="54"/>
      <c r="VOQ128" s="54"/>
      <c r="VOR128" s="54"/>
      <c r="VOS128" s="54"/>
      <c r="VOT128" s="54"/>
      <c r="VOU128" s="54"/>
      <c r="VOV128" s="54"/>
      <c r="VOW128" s="54"/>
      <c r="VOX128" s="54"/>
      <c r="VOY128" s="54"/>
      <c r="VOZ128" s="54"/>
      <c r="VPA128" s="54"/>
      <c r="VPB128" s="54"/>
      <c r="VPC128" s="54"/>
      <c r="VPD128" s="54"/>
      <c r="VPE128" s="54"/>
      <c r="VPF128" s="54"/>
      <c r="VPG128" s="54"/>
      <c r="VPH128" s="54"/>
      <c r="VPI128" s="54"/>
      <c r="VPJ128" s="54"/>
      <c r="VPK128" s="54"/>
      <c r="VPL128" s="54"/>
      <c r="VPM128" s="54"/>
      <c r="VPN128" s="54"/>
      <c r="VPO128" s="54"/>
      <c r="VPP128" s="54"/>
      <c r="VPQ128" s="54"/>
      <c r="VPR128" s="54"/>
      <c r="VPS128" s="54"/>
      <c r="VPT128" s="54"/>
      <c r="VPU128" s="54"/>
      <c r="VPV128" s="54"/>
      <c r="VPW128" s="54"/>
      <c r="VPX128" s="54"/>
      <c r="VPY128" s="54"/>
      <c r="VPZ128" s="54"/>
      <c r="VQA128" s="54"/>
      <c r="VQB128" s="54"/>
      <c r="VQC128" s="54"/>
      <c r="VQD128" s="54"/>
      <c r="VQE128" s="54"/>
      <c r="VQF128" s="54"/>
      <c r="VQG128" s="54"/>
      <c r="VQH128" s="54"/>
      <c r="VQI128" s="54"/>
      <c r="VQJ128" s="54"/>
      <c r="VQK128" s="54"/>
      <c r="VQL128" s="54"/>
      <c r="VQM128" s="54"/>
      <c r="VQN128" s="54"/>
      <c r="VQO128" s="54"/>
      <c r="VQP128" s="54"/>
      <c r="VQQ128" s="54"/>
      <c r="VQR128" s="54"/>
      <c r="VQS128" s="54"/>
      <c r="VQT128" s="54"/>
      <c r="VQU128" s="54"/>
      <c r="VQV128" s="54"/>
      <c r="VQW128" s="54"/>
      <c r="VQX128" s="54"/>
      <c r="VQY128" s="54"/>
      <c r="VQZ128" s="54"/>
      <c r="VRA128" s="54"/>
      <c r="VRB128" s="54"/>
      <c r="VRC128" s="54"/>
      <c r="VRD128" s="54"/>
      <c r="VRE128" s="54"/>
      <c r="VRF128" s="54"/>
      <c r="VRG128" s="54"/>
      <c r="VRH128" s="54"/>
      <c r="VRI128" s="54"/>
      <c r="VRJ128" s="54"/>
      <c r="VRK128" s="54"/>
      <c r="VRL128" s="54"/>
      <c r="VRM128" s="54"/>
      <c r="VRN128" s="54"/>
      <c r="VRO128" s="54"/>
      <c r="VRP128" s="54"/>
      <c r="VRQ128" s="54"/>
      <c r="VRR128" s="54"/>
      <c r="VRS128" s="54"/>
      <c r="VRT128" s="54"/>
      <c r="VRU128" s="54"/>
      <c r="VRV128" s="54"/>
      <c r="VRW128" s="54"/>
      <c r="VRX128" s="54"/>
      <c r="VRY128" s="54"/>
      <c r="VRZ128" s="54"/>
      <c r="VSA128" s="54"/>
      <c r="VSB128" s="54"/>
      <c r="VSC128" s="54"/>
      <c r="VSD128" s="54"/>
      <c r="VSE128" s="54"/>
      <c r="VSF128" s="54"/>
      <c r="VSG128" s="54"/>
      <c r="VSH128" s="54"/>
      <c r="VSI128" s="54"/>
      <c r="VSJ128" s="54"/>
      <c r="VSK128" s="54"/>
      <c r="VSL128" s="54"/>
      <c r="VSM128" s="54"/>
      <c r="VSN128" s="54"/>
      <c r="VSO128" s="54"/>
      <c r="VSP128" s="54"/>
      <c r="VSQ128" s="54"/>
      <c r="VSR128" s="54"/>
      <c r="VSS128" s="54"/>
      <c r="VST128" s="54"/>
      <c r="VSU128" s="54"/>
      <c r="VSV128" s="54"/>
      <c r="VSW128" s="54"/>
      <c r="VSX128" s="54"/>
      <c r="VSY128" s="54"/>
      <c r="VSZ128" s="54"/>
      <c r="VTA128" s="54"/>
      <c r="VTB128" s="54"/>
      <c r="VTC128" s="54"/>
      <c r="VTD128" s="54"/>
      <c r="VTE128" s="54"/>
      <c r="VTF128" s="54"/>
      <c r="VTG128" s="54"/>
      <c r="VTH128" s="54"/>
      <c r="VTI128" s="54"/>
      <c r="VTJ128" s="54"/>
      <c r="VTK128" s="54"/>
      <c r="VTL128" s="54"/>
      <c r="VTM128" s="54"/>
      <c r="VTN128" s="54"/>
      <c r="VTO128" s="54"/>
      <c r="VTP128" s="54"/>
      <c r="VTQ128" s="54"/>
      <c r="VTR128" s="54"/>
      <c r="VTS128" s="54"/>
      <c r="VTT128" s="54"/>
      <c r="VTU128" s="54"/>
      <c r="VTV128" s="54"/>
      <c r="VTW128" s="54"/>
      <c r="VTX128" s="54"/>
      <c r="VTY128" s="54"/>
      <c r="VTZ128" s="54"/>
      <c r="VUA128" s="54"/>
      <c r="VUB128" s="54"/>
      <c r="VUC128" s="54"/>
      <c r="VUD128" s="54"/>
      <c r="VUE128" s="54"/>
      <c r="VUF128" s="54"/>
      <c r="VUG128" s="54"/>
      <c r="VUH128" s="54"/>
      <c r="VUI128" s="54"/>
      <c r="VUJ128" s="54"/>
      <c r="VUK128" s="54"/>
      <c r="VUL128" s="54"/>
      <c r="VUM128" s="54"/>
      <c r="VUN128" s="54"/>
      <c r="VUO128" s="54"/>
      <c r="VUP128" s="54"/>
      <c r="VUQ128" s="54"/>
      <c r="VUR128" s="54"/>
      <c r="VUS128" s="54"/>
      <c r="VUT128" s="54"/>
      <c r="VUU128" s="54"/>
      <c r="VUV128" s="54"/>
      <c r="VUW128" s="54"/>
      <c r="VUX128" s="54"/>
      <c r="VUY128" s="54"/>
      <c r="VUZ128" s="54"/>
      <c r="VVA128" s="54"/>
      <c r="VVB128" s="54"/>
      <c r="VVC128" s="54"/>
      <c r="VVD128" s="54"/>
      <c r="VVE128" s="54"/>
      <c r="VVF128" s="54"/>
      <c r="VVG128" s="54"/>
      <c r="VVH128" s="54"/>
      <c r="VVI128" s="54"/>
      <c r="VVJ128" s="54"/>
      <c r="VVK128" s="54"/>
      <c r="VVL128" s="54"/>
      <c r="VVM128" s="54"/>
      <c r="VVN128" s="54"/>
      <c r="VVO128" s="54"/>
      <c r="VVP128" s="54"/>
      <c r="VVQ128" s="54"/>
      <c r="VVR128" s="54"/>
      <c r="VVS128" s="54"/>
      <c r="VVT128" s="54"/>
      <c r="VVU128" s="54"/>
      <c r="VVV128" s="54"/>
      <c r="VVW128" s="54"/>
      <c r="VVX128" s="54"/>
      <c r="VVY128" s="54"/>
      <c r="VVZ128" s="54"/>
      <c r="VWA128" s="54"/>
      <c r="VWB128" s="54"/>
      <c r="VWC128" s="54"/>
      <c r="VWD128" s="54"/>
      <c r="VWE128" s="54"/>
      <c r="VWF128" s="54"/>
      <c r="VWG128" s="54"/>
      <c r="VWH128" s="54"/>
      <c r="VWI128" s="54"/>
      <c r="VWJ128" s="54"/>
      <c r="VWK128" s="54"/>
      <c r="VWL128" s="54"/>
      <c r="VWM128" s="54"/>
      <c r="VWN128" s="54"/>
      <c r="VWO128" s="54"/>
      <c r="VWP128" s="54"/>
      <c r="VWQ128" s="54"/>
      <c r="VWR128" s="54"/>
      <c r="VWS128" s="54"/>
      <c r="VWT128" s="54"/>
      <c r="VWU128" s="54"/>
      <c r="VWV128" s="54"/>
      <c r="VWW128" s="54"/>
      <c r="VWX128" s="54"/>
      <c r="VWY128" s="54"/>
      <c r="VWZ128" s="54"/>
      <c r="VXA128" s="54"/>
      <c r="VXB128" s="54"/>
      <c r="VXC128" s="54"/>
      <c r="VXD128" s="54"/>
      <c r="VXE128" s="54"/>
      <c r="VXF128" s="54"/>
      <c r="VXG128" s="54"/>
      <c r="VXH128" s="54"/>
      <c r="VXI128" s="54"/>
      <c r="VXJ128" s="54"/>
      <c r="VXK128" s="54"/>
      <c r="VXL128" s="54"/>
      <c r="VXM128" s="54"/>
      <c r="VXN128" s="54"/>
      <c r="VXO128" s="54"/>
      <c r="VXP128" s="54"/>
      <c r="VXQ128" s="54"/>
      <c r="VXR128" s="54"/>
      <c r="VXS128" s="54"/>
      <c r="VXT128" s="54"/>
      <c r="VXU128" s="54"/>
      <c r="VXV128" s="54"/>
      <c r="VXW128" s="54"/>
      <c r="VXX128" s="54"/>
      <c r="VXY128" s="54"/>
      <c r="VXZ128" s="54"/>
      <c r="VYA128" s="54"/>
      <c r="VYB128" s="54"/>
      <c r="VYC128" s="54"/>
      <c r="VYD128" s="54"/>
      <c r="VYE128" s="54"/>
      <c r="VYF128" s="54"/>
      <c r="VYG128" s="54"/>
      <c r="VYH128" s="54"/>
      <c r="VYI128" s="54"/>
      <c r="VYJ128" s="54"/>
      <c r="VYK128" s="54"/>
      <c r="VYL128" s="54"/>
      <c r="VYM128" s="54"/>
      <c r="VYN128" s="54"/>
      <c r="VYO128" s="54"/>
      <c r="VYP128" s="54"/>
      <c r="VYQ128" s="54"/>
      <c r="VYR128" s="54"/>
      <c r="VYS128" s="54"/>
      <c r="VYT128" s="54"/>
      <c r="VYU128" s="54"/>
      <c r="VYV128" s="54"/>
      <c r="VYW128" s="54"/>
      <c r="VYX128" s="54"/>
      <c r="VYY128" s="54"/>
      <c r="VYZ128" s="54"/>
      <c r="VZA128" s="54"/>
      <c r="VZB128" s="54"/>
      <c r="VZC128" s="54"/>
      <c r="VZD128" s="54"/>
      <c r="VZE128" s="54"/>
      <c r="VZF128" s="54"/>
      <c r="VZG128" s="54"/>
      <c r="VZH128" s="54"/>
      <c r="VZI128" s="54"/>
      <c r="VZJ128" s="54"/>
      <c r="VZK128" s="54"/>
      <c r="VZL128" s="54"/>
      <c r="VZM128" s="54"/>
      <c r="VZN128" s="54"/>
      <c r="VZO128" s="54"/>
      <c r="VZP128" s="54"/>
      <c r="VZQ128" s="54"/>
      <c r="VZR128" s="54"/>
      <c r="VZS128" s="54"/>
      <c r="VZT128" s="54"/>
      <c r="VZU128" s="54"/>
      <c r="VZV128" s="54"/>
      <c r="VZW128" s="54"/>
      <c r="VZX128" s="54"/>
      <c r="VZY128" s="54"/>
      <c r="VZZ128" s="54"/>
      <c r="WAA128" s="54"/>
      <c r="WAB128" s="54"/>
      <c r="WAC128" s="54"/>
      <c r="WAD128" s="54"/>
      <c r="WAE128" s="54"/>
      <c r="WAF128" s="54"/>
      <c r="WAG128" s="54"/>
      <c r="WAH128" s="54"/>
      <c r="WAI128" s="54"/>
      <c r="WAJ128" s="54"/>
      <c r="WAK128" s="54"/>
      <c r="WAL128" s="54"/>
      <c r="WAM128" s="54"/>
      <c r="WAN128" s="54"/>
      <c r="WAO128" s="54"/>
      <c r="WAP128" s="54"/>
      <c r="WAQ128" s="54"/>
      <c r="WAR128" s="54"/>
      <c r="WAS128" s="54"/>
      <c r="WAT128" s="54"/>
      <c r="WAU128" s="54"/>
      <c r="WAV128" s="54"/>
      <c r="WAW128" s="54"/>
      <c r="WAX128" s="54"/>
      <c r="WAY128" s="54"/>
      <c r="WAZ128" s="54"/>
      <c r="WBA128" s="54"/>
      <c r="WBB128" s="54"/>
      <c r="WBC128" s="54"/>
      <c r="WBD128" s="54"/>
      <c r="WBE128" s="54"/>
      <c r="WBF128" s="54"/>
      <c r="WBG128" s="54"/>
      <c r="WBH128" s="54"/>
      <c r="WBI128" s="54"/>
      <c r="WBJ128" s="54"/>
      <c r="WBK128" s="54"/>
      <c r="WBL128" s="54"/>
      <c r="WBM128" s="54"/>
      <c r="WBN128" s="54"/>
      <c r="WBO128" s="54"/>
      <c r="WBP128" s="54"/>
      <c r="WBQ128" s="54"/>
      <c r="WBR128" s="54"/>
      <c r="WBS128" s="54"/>
      <c r="WBT128" s="54"/>
      <c r="WBU128" s="54"/>
      <c r="WBV128" s="54"/>
      <c r="WBW128" s="54"/>
      <c r="WBX128" s="54"/>
      <c r="WBY128" s="54"/>
      <c r="WBZ128" s="54"/>
      <c r="WCA128" s="54"/>
      <c r="WCB128" s="54"/>
      <c r="WCC128" s="54"/>
      <c r="WCD128" s="54"/>
      <c r="WCE128" s="54"/>
      <c r="WCF128" s="54"/>
      <c r="WCG128" s="54"/>
      <c r="WCH128" s="54"/>
      <c r="WCI128" s="54"/>
      <c r="WCJ128" s="54"/>
      <c r="WCK128" s="54"/>
      <c r="WCL128" s="54"/>
      <c r="WCM128" s="54"/>
      <c r="WCN128" s="54"/>
      <c r="WCO128" s="54"/>
      <c r="WCP128" s="54"/>
      <c r="WCQ128" s="54"/>
      <c r="WCR128" s="54"/>
      <c r="WCS128" s="54"/>
      <c r="WCT128" s="54"/>
      <c r="WCU128" s="54"/>
      <c r="WCV128" s="54"/>
      <c r="WCW128" s="54"/>
      <c r="WCX128" s="54"/>
      <c r="WCY128" s="54"/>
      <c r="WCZ128" s="54"/>
      <c r="WDA128" s="54"/>
      <c r="WDB128" s="54"/>
      <c r="WDC128" s="54"/>
      <c r="WDD128" s="54"/>
      <c r="WDE128" s="54"/>
      <c r="WDF128" s="54"/>
      <c r="WDG128" s="54"/>
      <c r="WDH128" s="54"/>
      <c r="WDI128" s="54"/>
      <c r="WDJ128" s="54"/>
      <c r="WDK128" s="54"/>
      <c r="WDL128" s="54"/>
      <c r="WDM128" s="54"/>
      <c r="WDN128" s="54"/>
      <c r="WDO128" s="54"/>
      <c r="WDP128" s="54"/>
      <c r="WDQ128" s="54"/>
      <c r="WDR128" s="54"/>
      <c r="WDS128" s="54"/>
      <c r="WDT128" s="54"/>
      <c r="WDU128" s="54"/>
      <c r="WDV128" s="54"/>
      <c r="WDW128" s="54"/>
      <c r="WDX128" s="54"/>
      <c r="WDY128" s="54"/>
      <c r="WDZ128" s="54"/>
      <c r="WEA128" s="54"/>
      <c r="WEB128" s="54"/>
      <c r="WEC128" s="54"/>
      <c r="WED128" s="54"/>
      <c r="WEE128" s="54"/>
      <c r="WEF128" s="54"/>
      <c r="WEG128" s="54"/>
      <c r="WEH128" s="54"/>
      <c r="WEI128" s="54"/>
      <c r="WEJ128" s="54"/>
      <c r="WEK128" s="54"/>
      <c r="WEL128" s="54"/>
      <c r="WEM128" s="54"/>
      <c r="WEN128" s="54"/>
      <c r="WEO128" s="54"/>
      <c r="WEP128" s="54"/>
      <c r="WEQ128" s="54"/>
      <c r="WER128" s="54"/>
      <c r="WES128" s="54"/>
      <c r="WET128" s="54"/>
      <c r="WEU128" s="54"/>
      <c r="WEV128" s="54"/>
      <c r="WEW128" s="54"/>
      <c r="WEX128" s="54"/>
      <c r="WEY128" s="54"/>
      <c r="WEZ128" s="54"/>
      <c r="WFA128" s="54"/>
      <c r="WFB128" s="54"/>
      <c r="WFC128" s="54"/>
      <c r="WFD128" s="54"/>
      <c r="WFE128" s="54"/>
      <c r="WFF128" s="54"/>
      <c r="WFG128" s="54"/>
      <c r="WFH128" s="54"/>
      <c r="WFI128" s="54"/>
      <c r="WFJ128" s="54"/>
      <c r="WFK128" s="54"/>
      <c r="WFL128" s="54"/>
      <c r="WFM128" s="54"/>
      <c r="WFN128" s="54"/>
      <c r="WFO128" s="54"/>
      <c r="WFP128" s="54"/>
      <c r="WFQ128" s="54"/>
      <c r="WFR128" s="54"/>
      <c r="WFS128" s="54"/>
      <c r="WFT128" s="54"/>
      <c r="WFU128" s="54"/>
      <c r="WFV128" s="54"/>
      <c r="WFW128" s="54"/>
      <c r="WFX128" s="54"/>
      <c r="WFY128" s="54"/>
      <c r="WFZ128" s="54"/>
      <c r="WGA128" s="54"/>
      <c r="WGB128" s="54"/>
      <c r="WGC128" s="54"/>
      <c r="WGD128" s="54"/>
      <c r="WGE128" s="54"/>
      <c r="WGF128" s="54"/>
      <c r="WGG128" s="54"/>
      <c r="WGH128" s="54"/>
      <c r="WGI128" s="54"/>
      <c r="WGJ128" s="54"/>
      <c r="WGK128" s="54"/>
      <c r="WGL128" s="54"/>
      <c r="WGM128" s="54"/>
      <c r="WGN128" s="54"/>
      <c r="WGO128" s="54"/>
      <c r="WGP128" s="54"/>
      <c r="WGQ128" s="54"/>
      <c r="WGR128" s="54"/>
      <c r="WGS128" s="54"/>
      <c r="WGT128" s="54"/>
      <c r="WGU128" s="54"/>
      <c r="WGV128" s="54"/>
      <c r="WGW128" s="54"/>
      <c r="WGX128" s="54"/>
      <c r="WGY128" s="54"/>
      <c r="WGZ128" s="54"/>
      <c r="WHA128" s="54"/>
      <c r="WHB128" s="54"/>
      <c r="WHC128" s="54"/>
      <c r="WHD128" s="54"/>
      <c r="WHE128" s="54"/>
      <c r="WHF128" s="54"/>
      <c r="WHG128" s="54"/>
      <c r="WHH128" s="54"/>
      <c r="WHI128" s="54"/>
      <c r="WHJ128" s="54"/>
      <c r="WHK128" s="54"/>
      <c r="WHL128" s="54"/>
      <c r="WHM128" s="54"/>
      <c r="WHN128" s="54"/>
      <c r="WHO128" s="54"/>
      <c r="WHP128" s="54"/>
      <c r="WHQ128" s="54"/>
      <c r="WHR128" s="54"/>
      <c r="WHS128" s="54"/>
      <c r="WHT128" s="54"/>
      <c r="WHU128" s="54"/>
      <c r="WHV128" s="54"/>
      <c r="WHW128" s="54"/>
      <c r="WHX128" s="54"/>
      <c r="WHY128" s="54"/>
      <c r="WHZ128" s="54"/>
      <c r="WIA128" s="54"/>
      <c r="WIB128" s="54"/>
      <c r="WIC128" s="54"/>
      <c r="WID128" s="54"/>
      <c r="WIE128" s="54"/>
      <c r="WIF128" s="54"/>
      <c r="WIG128" s="54"/>
      <c r="WIH128" s="54"/>
      <c r="WII128" s="54"/>
      <c r="WIJ128" s="54"/>
      <c r="WIK128" s="54"/>
      <c r="WIL128" s="54"/>
      <c r="WIM128" s="54"/>
      <c r="WIN128" s="54"/>
      <c r="WIO128" s="54"/>
      <c r="WIP128" s="54"/>
      <c r="WIQ128" s="54"/>
      <c r="WIR128" s="54"/>
      <c r="WIS128" s="54"/>
      <c r="WIT128" s="54"/>
      <c r="WIU128" s="54"/>
      <c r="WIV128" s="54"/>
      <c r="WIW128" s="54"/>
      <c r="WIX128" s="54"/>
      <c r="WIY128" s="54"/>
      <c r="WIZ128" s="54"/>
      <c r="WJA128" s="54"/>
      <c r="WJB128" s="54"/>
      <c r="WJC128" s="54"/>
      <c r="WJD128" s="54"/>
      <c r="WJE128" s="54"/>
      <c r="WJF128" s="54"/>
      <c r="WJG128" s="54"/>
      <c r="WJH128" s="54"/>
      <c r="WJI128" s="54"/>
      <c r="WJJ128" s="54"/>
      <c r="WJK128" s="54"/>
      <c r="WJL128" s="54"/>
      <c r="WJM128" s="54"/>
      <c r="WJN128" s="54"/>
      <c r="WJO128" s="54"/>
      <c r="WJP128" s="54"/>
      <c r="WJQ128" s="54"/>
      <c r="WJR128" s="54"/>
      <c r="WJS128" s="54"/>
      <c r="WJT128" s="54"/>
      <c r="WJU128" s="54"/>
      <c r="WJV128" s="54"/>
      <c r="WJW128" s="54"/>
      <c r="WJX128" s="54"/>
      <c r="WJY128" s="54"/>
      <c r="WJZ128" s="54"/>
      <c r="WKA128" s="54"/>
      <c r="WKB128" s="54"/>
      <c r="WKC128" s="54"/>
      <c r="WKD128" s="54"/>
      <c r="WKE128" s="54"/>
      <c r="WKF128" s="54"/>
      <c r="WKG128" s="54"/>
      <c r="WKH128" s="54"/>
      <c r="WKI128" s="54"/>
      <c r="WKJ128" s="54"/>
      <c r="WKK128" s="54"/>
      <c r="WKL128" s="54"/>
      <c r="WKM128" s="54"/>
      <c r="WKN128" s="54"/>
      <c r="WKO128" s="54"/>
      <c r="WKP128" s="54"/>
      <c r="WKQ128" s="54"/>
      <c r="WKR128" s="54"/>
      <c r="WKS128" s="54"/>
      <c r="WKT128" s="54"/>
      <c r="WKU128" s="54"/>
      <c r="WKV128" s="54"/>
      <c r="WKW128" s="54"/>
      <c r="WKX128" s="54"/>
      <c r="WKY128" s="54"/>
      <c r="WKZ128" s="54"/>
      <c r="WLA128" s="54"/>
      <c r="WLB128" s="54"/>
      <c r="WLC128" s="54"/>
      <c r="WLD128" s="54"/>
      <c r="WLE128" s="54"/>
      <c r="WLF128" s="54"/>
      <c r="WLG128" s="54"/>
      <c r="WLH128" s="54"/>
      <c r="WLI128" s="54"/>
      <c r="WLJ128" s="54"/>
      <c r="WLK128" s="54"/>
      <c r="WLL128" s="54"/>
      <c r="WLM128" s="54"/>
      <c r="WLN128" s="54"/>
      <c r="WLO128" s="54"/>
      <c r="WLP128" s="54"/>
      <c r="WLQ128" s="54"/>
      <c r="WLR128" s="54"/>
      <c r="WLS128" s="54"/>
      <c r="WLT128" s="54"/>
      <c r="WLU128" s="54"/>
      <c r="WLV128" s="54"/>
      <c r="WLW128" s="54"/>
      <c r="WLX128" s="54"/>
      <c r="WLY128" s="54"/>
      <c r="WLZ128" s="54"/>
      <c r="WMA128" s="54"/>
      <c r="WMB128" s="54"/>
      <c r="WMC128" s="54"/>
      <c r="WMD128" s="54"/>
      <c r="WME128" s="54"/>
      <c r="WMF128" s="54"/>
      <c r="WMG128" s="54"/>
      <c r="WMH128" s="54"/>
      <c r="WMI128" s="54"/>
      <c r="WMJ128" s="54"/>
      <c r="WMK128" s="54"/>
      <c r="WML128" s="54"/>
      <c r="WMM128" s="54"/>
      <c r="WMN128" s="54"/>
      <c r="WMO128" s="54"/>
      <c r="WMP128" s="54"/>
      <c r="WMQ128" s="54"/>
      <c r="WMR128" s="54"/>
      <c r="WMS128" s="54"/>
      <c r="WMT128" s="54"/>
      <c r="WMU128" s="54"/>
      <c r="WMV128" s="54"/>
      <c r="WMW128" s="54"/>
      <c r="WMX128" s="54"/>
      <c r="WMY128" s="54"/>
      <c r="WMZ128" s="54"/>
      <c r="WNA128" s="54"/>
      <c r="WNB128" s="54"/>
      <c r="WNC128" s="54"/>
      <c r="WND128" s="54"/>
      <c r="WNE128" s="54"/>
      <c r="WNF128" s="54"/>
      <c r="WNG128" s="54"/>
      <c r="WNH128" s="54"/>
      <c r="WNI128" s="54"/>
      <c r="WNJ128" s="54"/>
      <c r="WNK128" s="54"/>
      <c r="WNL128" s="54"/>
      <c r="WNM128" s="54"/>
      <c r="WNN128" s="54"/>
      <c r="WNO128" s="54"/>
      <c r="WNP128" s="54"/>
      <c r="WNQ128" s="54"/>
      <c r="WNR128" s="54"/>
      <c r="WNS128" s="54"/>
      <c r="WNT128" s="54"/>
      <c r="WNU128" s="54"/>
      <c r="WNV128" s="54"/>
      <c r="WNW128" s="54"/>
      <c r="WNX128" s="54"/>
      <c r="WNY128" s="54"/>
      <c r="WNZ128" s="54"/>
      <c r="WOA128" s="54"/>
      <c r="WOB128" s="54"/>
      <c r="WOC128" s="54"/>
      <c r="WOD128" s="54"/>
      <c r="WOE128" s="54"/>
      <c r="WOF128" s="54"/>
      <c r="WOG128" s="54"/>
      <c r="WOH128" s="54"/>
      <c r="WOI128" s="54"/>
      <c r="WOJ128" s="54"/>
      <c r="WOK128" s="54"/>
      <c r="WOL128" s="54"/>
      <c r="WOM128" s="54"/>
      <c r="WON128" s="54"/>
      <c r="WOO128" s="54"/>
      <c r="WOP128" s="54"/>
      <c r="WOQ128" s="54"/>
      <c r="WOR128" s="54"/>
      <c r="WOS128" s="54"/>
      <c r="WOT128" s="54"/>
      <c r="WOU128" s="54"/>
      <c r="WOV128" s="54"/>
      <c r="WOW128" s="54"/>
      <c r="WOX128" s="54"/>
      <c r="WOY128" s="54"/>
      <c r="WOZ128" s="54"/>
      <c r="WPA128" s="54"/>
      <c r="WPB128" s="54"/>
      <c r="WPC128" s="54"/>
      <c r="WPD128" s="54"/>
      <c r="WPE128" s="54"/>
      <c r="WPF128" s="54"/>
      <c r="WPG128" s="54"/>
      <c r="WPH128" s="54"/>
      <c r="WPI128" s="54"/>
      <c r="WPJ128" s="54"/>
      <c r="WPK128" s="54"/>
      <c r="WPL128" s="54"/>
      <c r="WPM128" s="54"/>
      <c r="WPN128" s="54"/>
      <c r="WPO128" s="54"/>
      <c r="WPP128" s="54"/>
      <c r="WPQ128" s="54"/>
      <c r="WPR128" s="54"/>
      <c r="WPS128" s="54"/>
      <c r="WPT128" s="54"/>
      <c r="WPU128" s="54"/>
      <c r="WPV128" s="54"/>
      <c r="WPW128" s="54"/>
      <c r="WPX128" s="54"/>
      <c r="WPY128" s="54"/>
      <c r="WPZ128" s="54"/>
      <c r="WQA128" s="54"/>
      <c r="WQB128" s="54"/>
      <c r="WQC128" s="54"/>
      <c r="WQD128" s="54"/>
      <c r="WQE128" s="54"/>
      <c r="WQF128" s="54"/>
      <c r="WQG128" s="54"/>
      <c r="WQH128" s="54"/>
      <c r="WQI128" s="54"/>
      <c r="WQJ128" s="54"/>
      <c r="WQK128" s="54"/>
      <c r="WQL128" s="54"/>
      <c r="WQM128" s="54"/>
      <c r="WQN128" s="54"/>
      <c r="WQO128" s="54"/>
      <c r="WQP128" s="54"/>
      <c r="WQQ128" s="54"/>
      <c r="WQR128" s="54"/>
      <c r="WQS128" s="54"/>
      <c r="WQT128" s="54"/>
      <c r="WQU128" s="54"/>
      <c r="WQV128" s="54"/>
      <c r="WQW128" s="54"/>
      <c r="WQX128" s="54"/>
      <c r="WQY128" s="54"/>
      <c r="WQZ128" s="54"/>
      <c r="WRA128" s="54"/>
      <c r="WRB128" s="54"/>
      <c r="WRC128" s="54"/>
      <c r="WRD128" s="54"/>
      <c r="WRE128" s="54"/>
      <c r="WRF128" s="54"/>
      <c r="WRG128" s="54"/>
      <c r="WRH128" s="54"/>
      <c r="WRI128" s="54"/>
      <c r="WRJ128" s="54"/>
      <c r="WRK128" s="54"/>
      <c r="WRL128" s="54"/>
      <c r="WRM128" s="54"/>
      <c r="WRN128" s="54"/>
      <c r="WRO128" s="54"/>
      <c r="WRP128" s="54"/>
      <c r="WRQ128" s="54"/>
      <c r="WRR128" s="54"/>
      <c r="WRS128" s="54"/>
      <c r="WRT128" s="54"/>
      <c r="WRU128" s="54"/>
      <c r="WRV128" s="54"/>
      <c r="WRW128" s="54"/>
      <c r="WRX128" s="54"/>
      <c r="WRY128" s="54"/>
      <c r="WRZ128" s="54"/>
      <c r="WSA128" s="54"/>
      <c r="WSB128" s="54"/>
      <c r="WSC128" s="54"/>
      <c r="WSD128" s="54"/>
      <c r="WSE128" s="54"/>
      <c r="WSF128" s="54"/>
      <c r="WSG128" s="54"/>
      <c r="WSH128" s="54"/>
      <c r="WSI128" s="54"/>
      <c r="WSJ128" s="54"/>
      <c r="WSK128" s="54"/>
      <c r="WSL128" s="54"/>
      <c r="WSM128" s="54"/>
      <c r="WSN128" s="54"/>
      <c r="WSO128" s="54"/>
      <c r="WSP128" s="54"/>
      <c r="WSQ128" s="54"/>
      <c r="WSR128" s="54"/>
      <c r="WSS128" s="54"/>
      <c r="WST128" s="54"/>
      <c r="WSU128" s="54"/>
      <c r="WSV128" s="54"/>
      <c r="WSW128" s="54"/>
      <c r="WSX128" s="54"/>
      <c r="WSY128" s="54"/>
      <c r="WSZ128" s="54"/>
      <c r="WTA128" s="54"/>
      <c r="WTB128" s="54"/>
      <c r="WTC128" s="54"/>
      <c r="WTD128" s="54"/>
      <c r="WTE128" s="54"/>
      <c r="WTF128" s="54"/>
      <c r="WTG128" s="54"/>
      <c r="WTH128" s="54"/>
      <c r="WTI128" s="54"/>
      <c r="WTJ128" s="54"/>
      <c r="WTK128" s="54"/>
      <c r="WTL128" s="54"/>
      <c r="WTM128" s="54"/>
      <c r="WTN128" s="54"/>
      <c r="WTO128" s="54"/>
      <c r="WTP128" s="54"/>
      <c r="WTQ128" s="54"/>
      <c r="WTR128" s="54"/>
      <c r="WTS128" s="54"/>
      <c r="WTT128" s="54"/>
      <c r="WTU128" s="54"/>
      <c r="WTV128" s="54"/>
      <c r="WTW128" s="54"/>
      <c r="WTX128" s="54"/>
      <c r="WTY128" s="54"/>
      <c r="WTZ128" s="54"/>
      <c r="WUA128" s="54"/>
      <c r="WUB128" s="54"/>
      <c r="WUC128" s="54"/>
      <c r="WUD128" s="54"/>
      <c r="WUE128" s="54"/>
      <c r="WUF128" s="54"/>
      <c r="WUG128" s="54"/>
      <c r="WUH128" s="54"/>
      <c r="WUI128" s="54"/>
      <c r="WUJ128" s="54"/>
      <c r="WUK128" s="54"/>
      <c r="WUL128" s="54"/>
      <c r="WUM128" s="54"/>
      <c r="WUN128" s="54"/>
      <c r="WUO128" s="54"/>
      <c r="WUP128" s="54"/>
      <c r="WUQ128" s="54"/>
      <c r="WUR128" s="54"/>
      <c r="WUS128" s="54"/>
      <c r="WUT128" s="54"/>
      <c r="WUU128" s="54"/>
      <c r="WUV128" s="54"/>
      <c r="WUW128" s="54"/>
      <c r="WUX128" s="54"/>
      <c r="WUY128" s="54"/>
      <c r="WUZ128" s="54"/>
      <c r="WVA128" s="54"/>
      <c r="WVB128" s="54"/>
      <c r="WVC128" s="54"/>
      <c r="WVD128" s="54"/>
      <c r="WVE128" s="54"/>
      <c r="WVF128" s="54"/>
      <c r="WVG128" s="54"/>
      <c r="WVH128" s="54"/>
      <c r="WVI128" s="54"/>
      <c r="WVJ128" s="54"/>
      <c r="WVK128" s="54"/>
      <c r="WVL128" s="54"/>
      <c r="WVM128" s="54"/>
      <c r="WVN128" s="54"/>
      <c r="WVO128" s="54"/>
      <c r="WVP128" s="54"/>
      <c r="WVQ128" s="54"/>
      <c r="WVR128" s="54"/>
      <c r="WVS128" s="54"/>
      <c r="WVT128" s="54"/>
      <c r="WVU128" s="54"/>
      <c r="WVV128" s="54"/>
      <c r="WVW128" s="54"/>
      <c r="WVX128" s="54"/>
      <c r="WVY128" s="54"/>
      <c r="WVZ128" s="54"/>
      <c r="WWA128" s="54"/>
      <c r="WWB128" s="54"/>
      <c r="WWC128" s="54"/>
      <c r="WWD128" s="54"/>
      <c r="WWE128" s="54"/>
      <c r="WWF128" s="54"/>
      <c r="WWG128" s="54"/>
      <c r="WWH128" s="54"/>
      <c r="WWI128" s="54"/>
      <c r="WWJ128" s="54"/>
      <c r="WWK128" s="54"/>
      <c r="WWL128" s="54"/>
      <c r="WWM128" s="54"/>
      <c r="WWN128" s="54"/>
      <c r="WWO128" s="54"/>
      <c r="WWP128" s="54"/>
      <c r="WWQ128" s="54"/>
      <c r="WWR128" s="54"/>
      <c r="WWS128" s="54"/>
      <c r="WWT128" s="54"/>
      <c r="WWU128" s="54"/>
      <c r="WWV128" s="54"/>
      <c r="WWW128" s="54"/>
      <c r="WWX128" s="54"/>
      <c r="WWY128" s="54"/>
      <c r="WWZ128" s="54"/>
      <c r="WXA128" s="54"/>
      <c r="WXB128" s="54"/>
      <c r="WXC128" s="54"/>
      <c r="WXD128" s="54"/>
      <c r="WXE128" s="54"/>
      <c r="WXF128" s="54"/>
      <c r="WXG128" s="54"/>
      <c r="WXH128" s="54"/>
      <c r="WXI128" s="54"/>
      <c r="WXJ128" s="54"/>
      <c r="WXK128" s="54"/>
      <c r="WXL128" s="54"/>
      <c r="WXM128" s="54"/>
      <c r="WXN128" s="54"/>
      <c r="WXO128" s="54"/>
      <c r="WXP128" s="54"/>
      <c r="WXQ128" s="54"/>
      <c r="WXR128" s="54"/>
      <c r="WXS128" s="54"/>
      <c r="WXT128" s="54"/>
      <c r="WXU128" s="54"/>
      <c r="WXV128" s="54"/>
      <c r="WXW128" s="54"/>
      <c r="WXX128" s="54"/>
      <c r="WXY128" s="54"/>
      <c r="WXZ128" s="54"/>
      <c r="WYA128" s="54"/>
      <c r="WYB128" s="54"/>
      <c r="WYC128" s="54"/>
      <c r="WYD128" s="54"/>
      <c r="WYE128" s="54"/>
      <c r="WYF128" s="54"/>
      <c r="WYG128" s="54"/>
      <c r="WYH128" s="54"/>
      <c r="WYI128" s="54"/>
      <c r="WYJ128" s="54"/>
      <c r="WYK128" s="54"/>
      <c r="WYL128" s="54"/>
      <c r="WYM128" s="54"/>
      <c r="WYN128" s="54"/>
      <c r="WYO128" s="54"/>
      <c r="WYP128" s="54"/>
      <c r="WYQ128" s="54"/>
      <c r="WYR128" s="54"/>
      <c r="WYS128" s="54"/>
      <c r="WYT128" s="54"/>
      <c r="WYU128" s="54"/>
      <c r="WYV128" s="54"/>
      <c r="WYW128" s="54"/>
      <c r="WYX128" s="54"/>
      <c r="WYY128" s="54"/>
      <c r="WYZ128" s="54"/>
      <c r="WZA128" s="54"/>
      <c r="WZB128" s="54"/>
      <c r="WZC128" s="54"/>
      <c r="WZD128" s="54"/>
      <c r="WZE128" s="54"/>
      <c r="WZF128" s="54"/>
      <c r="WZG128" s="54"/>
      <c r="WZH128" s="54"/>
      <c r="WZI128" s="54"/>
      <c r="WZJ128" s="54"/>
      <c r="WZK128" s="54"/>
      <c r="WZL128" s="54"/>
      <c r="WZM128" s="54"/>
      <c r="WZN128" s="54"/>
      <c r="WZO128" s="54"/>
      <c r="WZP128" s="54"/>
      <c r="WZQ128" s="54"/>
      <c r="WZR128" s="54"/>
      <c r="WZS128" s="54"/>
      <c r="WZT128" s="54"/>
      <c r="WZU128" s="54"/>
      <c r="WZV128" s="54"/>
      <c r="WZW128" s="54"/>
      <c r="WZX128" s="54"/>
      <c r="WZY128" s="54"/>
      <c r="WZZ128" s="54"/>
      <c r="XAA128" s="54"/>
      <c r="XAB128" s="54"/>
      <c r="XAC128" s="54"/>
      <c r="XAD128" s="54"/>
      <c r="XAE128" s="54"/>
      <c r="XAF128" s="54"/>
      <c r="XAG128" s="54"/>
      <c r="XAH128" s="54"/>
      <c r="XAI128" s="54"/>
      <c r="XAJ128" s="54"/>
      <c r="XAK128" s="54"/>
      <c r="XAL128" s="54"/>
      <c r="XAM128" s="54"/>
      <c r="XAN128" s="54"/>
      <c r="XAO128" s="54"/>
      <c r="XAP128" s="54"/>
      <c r="XAQ128" s="54"/>
      <c r="XAR128" s="54"/>
      <c r="XAS128" s="54"/>
      <c r="XAT128" s="54"/>
      <c r="XAU128" s="54"/>
      <c r="XAV128" s="54"/>
      <c r="XAW128" s="54"/>
      <c r="XAX128" s="54"/>
      <c r="XAY128" s="54"/>
      <c r="XAZ128" s="54"/>
      <c r="XBA128" s="54"/>
      <c r="XBB128" s="54"/>
      <c r="XBC128" s="54"/>
      <c r="XBD128" s="54"/>
      <c r="XBE128" s="54"/>
      <c r="XBF128" s="54"/>
      <c r="XBG128" s="54"/>
      <c r="XBH128" s="54"/>
      <c r="XBI128" s="54"/>
      <c r="XBJ128" s="54"/>
      <c r="XBK128" s="54"/>
      <c r="XBL128" s="54"/>
      <c r="XBM128" s="54"/>
      <c r="XBN128" s="54"/>
      <c r="XBO128" s="54"/>
      <c r="XBP128" s="54"/>
      <c r="XBQ128" s="54"/>
      <c r="XBR128" s="54"/>
      <c r="XBS128" s="54"/>
      <c r="XBT128" s="54"/>
      <c r="XBU128" s="54"/>
      <c r="XBV128" s="54"/>
      <c r="XBW128" s="54"/>
      <c r="XBX128" s="54"/>
      <c r="XBY128" s="54"/>
      <c r="XBZ128" s="54"/>
      <c r="XCA128" s="54"/>
      <c r="XCB128" s="54"/>
      <c r="XCC128" s="54"/>
      <c r="XCD128" s="54"/>
      <c r="XCE128" s="54"/>
      <c r="XCF128" s="54"/>
      <c r="XCG128" s="54"/>
      <c r="XCH128" s="54"/>
      <c r="XCI128" s="54"/>
      <c r="XCJ128" s="54"/>
      <c r="XCK128" s="54"/>
      <c r="XCL128" s="54"/>
      <c r="XCM128" s="54"/>
      <c r="XCN128" s="54"/>
      <c r="XCO128" s="54"/>
      <c r="XCP128" s="54"/>
      <c r="XCQ128" s="54"/>
      <c r="XCR128" s="54"/>
      <c r="XCS128" s="54"/>
      <c r="XCT128" s="54"/>
      <c r="XCU128" s="54"/>
      <c r="XCV128" s="54"/>
      <c r="XCW128" s="54"/>
      <c r="XCX128" s="54"/>
      <c r="XCY128" s="54"/>
      <c r="XCZ128" s="54"/>
      <c r="XDA128" s="54"/>
      <c r="XDB128" s="54"/>
      <c r="XDC128" s="54"/>
      <c r="XDD128" s="54"/>
      <c r="XDE128" s="54"/>
      <c r="XDF128" s="54"/>
      <c r="XDG128" s="54"/>
      <c r="XDH128" s="54"/>
      <c r="XDI128" s="54"/>
      <c r="XDJ128" s="54"/>
      <c r="XDK128" s="54"/>
      <c r="XDL128" s="54"/>
      <c r="XDM128" s="54"/>
      <c r="XDN128" s="54"/>
      <c r="XDO128" s="54"/>
      <c r="XDP128" s="54"/>
      <c r="XDQ128" s="54"/>
      <c r="XDR128" s="54"/>
      <c r="XDS128" s="54"/>
      <c r="XDT128" s="54"/>
      <c r="XDU128" s="54"/>
      <c r="XDV128" s="54"/>
      <c r="XDW128" s="54"/>
      <c r="XDX128" s="54"/>
      <c r="XDY128" s="54"/>
      <c r="XDZ128" s="54"/>
      <c r="XEA128" s="54"/>
      <c r="XEB128" s="54"/>
      <c r="XEC128" s="54"/>
      <c r="XED128" s="54"/>
      <c r="XEE128" s="54"/>
      <c r="XEF128" s="54"/>
      <c r="XEG128" s="54"/>
      <c r="XEH128" s="54"/>
      <c r="XEI128" s="54"/>
      <c r="XEJ128" s="54"/>
      <c r="XEK128" s="54"/>
      <c r="XEL128" s="54"/>
      <c r="XEM128" s="54"/>
      <c r="XEN128" s="54"/>
      <c r="XEO128" s="54"/>
      <c r="XEP128" s="54"/>
      <c r="XEQ128" s="54"/>
      <c r="XER128" s="54"/>
      <c r="XES128" s="54"/>
      <c r="XET128" s="54"/>
      <c r="XEU128" s="54"/>
      <c r="XEV128" s="54"/>
      <c r="XEW128" s="54"/>
      <c r="XEX128" s="54"/>
      <c r="XEY128" s="54"/>
      <c r="XEZ128" s="54"/>
      <c r="XFA128" s="54"/>
      <c r="XFB128" s="54"/>
      <c r="XFC128" s="54"/>
      <c r="XFD128" s="54"/>
    </row>
    <row r="129" spans="1:21" ht="15" customHeight="1">
      <c r="A129" s="24" t="s">
        <v>73</v>
      </c>
      <c r="B129" s="23">
        <v>0.01</v>
      </c>
      <c r="C129" s="23" t="s">
        <v>1</v>
      </c>
      <c r="D129" s="41">
        <v>0.9</v>
      </c>
      <c r="G129" s="23" t="str">
        <f t="shared" si="75"/>
        <v>Paprika</v>
      </c>
      <c r="H129" s="23">
        <f t="shared" si="76"/>
        <v>9.0000000000000008E-4</v>
      </c>
      <c r="I129" s="23" t="str">
        <f t="shared" si="77"/>
        <v>kg</v>
      </c>
      <c r="J129" s="44"/>
      <c r="M129" s="23" t="str">
        <f t="shared" si="78"/>
        <v>Paprika</v>
      </c>
      <c r="N129" s="27">
        <f>H129*Oversigt!$B$11</f>
        <v>0.1179</v>
      </c>
      <c r="O129" s="23" t="str">
        <f t="shared" si="79"/>
        <v>kg</v>
      </c>
      <c r="P129" s="52"/>
      <c r="R129" s="27"/>
      <c r="T129" s="52"/>
      <c r="U129" s="51"/>
    </row>
    <row r="130" spans="1:21" ht="15" customHeight="1">
      <c r="A130" s="24" t="s">
        <v>106</v>
      </c>
      <c r="B130" s="23">
        <v>0.01</v>
      </c>
      <c r="C130" s="23" t="s">
        <v>1</v>
      </c>
      <c r="D130" s="41">
        <v>0.9</v>
      </c>
      <c r="G130" s="23" t="str">
        <f t="shared" si="75"/>
        <v>Salt, groft</v>
      </c>
      <c r="H130" s="23">
        <f t="shared" si="76"/>
        <v>9.0000000000000008E-4</v>
      </c>
      <c r="I130" s="23" t="str">
        <f t="shared" si="77"/>
        <v>kg</v>
      </c>
      <c r="J130" s="44"/>
      <c r="M130" s="23" t="str">
        <f t="shared" si="78"/>
        <v>Salt, groft</v>
      </c>
      <c r="N130" s="27">
        <f>H130*Oversigt!$B$11</f>
        <v>0.1179</v>
      </c>
      <c r="O130" s="23" t="str">
        <f t="shared" si="79"/>
        <v>kg</v>
      </c>
      <c r="P130" s="52"/>
      <c r="R130" s="27"/>
      <c r="T130" s="52"/>
      <c r="U130" s="51"/>
    </row>
    <row r="131" spans="1:21" ht="15" customHeight="1">
      <c r="A131" s="24" t="s">
        <v>31</v>
      </c>
      <c r="B131" s="23">
        <v>5.0000000000000001E-3</v>
      </c>
      <c r="C131" s="23" t="s">
        <v>1</v>
      </c>
      <c r="D131" s="41">
        <v>0.9</v>
      </c>
      <c r="G131" s="23" t="str">
        <f>A131</f>
        <v>Peber</v>
      </c>
      <c r="H131" s="23">
        <f>(B131*D131)/$F$115</f>
        <v>4.5000000000000004E-4</v>
      </c>
      <c r="I131" s="23" t="str">
        <f>C131</f>
        <v>kg</v>
      </c>
      <c r="J131" s="44"/>
      <c r="M131" s="23" t="str">
        <f t="shared" si="78"/>
        <v>Peber</v>
      </c>
      <c r="N131" s="27">
        <f>H131*Oversigt!$B$11</f>
        <v>5.8950000000000002E-2</v>
      </c>
      <c r="O131" s="23" t="str">
        <f t="shared" si="79"/>
        <v>kg</v>
      </c>
      <c r="P131" s="52"/>
      <c r="R131" s="27"/>
      <c r="T131" s="52"/>
      <c r="U131" s="51"/>
    </row>
    <row r="132" spans="1:21" ht="15" customHeight="1">
      <c r="A132" s="127" t="s">
        <v>130</v>
      </c>
      <c r="B132" s="127"/>
      <c r="C132" s="127"/>
      <c r="D132" s="45" t="s">
        <v>118</v>
      </c>
      <c r="E132" s="44" t="s">
        <v>119</v>
      </c>
      <c r="F132" s="44" t="s">
        <v>202</v>
      </c>
      <c r="G132" s="127" t="str">
        <f t="shared" ref="G132:G135" si="80">A132</f>
        <v>Diverse</v>
      </c>
      <c r="H132" s="127"/>
      <c r="I132" s="127"/>
      <c r="M132" s="127" t="str">
        <f t="shared" ref="M132:M137" si="81">G132</f>
        <v>Diverse</v>
      </c>
      <c r="N132" s="127"/>
      <c r="O132" s="127"/>
      <c r="P132" s="52"/>
      <c r="R132" s="27"/>
      <c r="T132" s="52"/>
      <c r="U132" s="51"/>
    </row>
    <row r="133" spans="1:21" ht="15" customHeight="1">
      <c r="A133" s="23" t="s">
        <v>211</v>
      </c>
      <c r="B133" s="23">
        <v>0.88500000000000001</v>
      </c>
      <c r="C133" s="23" t="s">
        <v>1</v>
      </c>
      <c r="D133" s="41">
        <v>1</v>
      </c>
      <c r="E133" s="44" t="s">
        <v>117</v>
      </c>
      <c r="F133" s="44">
        <v>10</v>
      </c>
      <c r="G133" s="23" t="str">
        <f t="shared" si="80"/>
        <v>Pastaskruer</v>
      </c>
      <c r="H133" s="23">
        <f>(B133*D133)/$F$133</f>
        <v>8.8499999999999995E-2</v>
      </c>
      <c r="I133" s="23" t="str">
        <f t="shared" ref="I133:I135" si="82">C133</f>
        <v>kg</v>
      </c>
      <c r="J133" s="44"/>
      <c r="M133" s="23" t="str">
        <f t="shared" si="81"/>
        <v>Pastaskruer</v>
      </c>
      <c r="N133" s="27">
        <f>H133*Oversigt!$B$11</f>
        <v>11.593499999999999</v>
      </c>
      <c r="O133" s="23" t="str">
        <f>I133</f>
        <v>kg</v>
      </c>
      <c r="P133" s="52"/>
      <c r="R133" s="27"/>
      <c r="T133" s="52"/>
      <c r="U133" s="51"/>
    </row>
    <row r="134" spans="1:21" ht="15" customHeight="1">
      <c r="A134" s="23" t="s">
        <v>214</v>
      </c>
      <c r="B134" s="23">
        <v>0.5</v>
      </c>
      <c r="C134" s="23" t="s">
        <v>1</v>
      </c>
      <c r="D134" s="41">
        <v>1</v>
      </c>
      <c r="E134" s="44"/>
      <c r="F134" s="44"/>
      <c r="G134" s="23" t="str">
        <f t="shared" si="80"/>
        <v>Mozarella, revet</v>
      </c>
      <c r="H134" s="23">
        <f>(B134*D134)/$F$133</f>
        <v>0.05</v>
      </c>
      <c r="I134" s="23" t="str">
        <f t="shared" si="82"/>
        <v>kg</v>
      </c>
      <c r="J134" s="44"/>
      <c r="M134" s="23" t="str">
        <f t="shared" si="81"/>
        <v>Mozarella, revet</v>
      </c>
      <c r="N134" s="27">
        <f>H134*Oversigt!$B$11</f>
        <v>6.5500000000000007</v>
      </c>
      <c r="O134" s="23" t="str">
        <f>I134</f>
        <v>kg</v>
      </c>
      <c r="P134" s="52"/>
      <c r="R134" s="27"/>
      <c r="T134" s="52"/>
      <c r="U134" s="51"/>
    </row>
    <row r="135" spans="1:21" ht="15" customHeight="1">
      <c r="A135" s="23" t="s">
        <v>223</v>
      </c>
      <c r="B135" s="23">
        <v>1</v>
      </c>
      <c r="C135" s="23" t="s">
        <v>4</v>
      </c>
      <c r="D135" s="41">
        <v>1</v>
      </c>
      <c r="E135" s="44"/>
      <c r="F135" s="44"/>
      <c r="G135" s="23" t="str">
        <f t="shared" si="80"/>
        <v>Foliebakker</v>
      </c>
      <c r="H135" s="23">
        <f>(B135*D135)/$F$133</f>
        <v>0.1</v>
      </c>
      <c r="I135" s="23" t="str">
        <f t="shared" si="82"/>
        <v>stk</v>
      </c>
      <c r="J135" s="44"/>
      <c r="M135" s="23" t="str">
        <f t="shared" si="81"/>
        <v>Foliebakker</v>
      </c>
      <c r="N135" s="27">
        <f>H135*Oversigt!$B$11</f>
        <v>13.100000000000001</v>
      </c>
      <c r="O135" s="23" t="str">
        <f>I135</f>
        <v>stk</v>
      </c>
      <c r="P135" s="52"/>
      <c r="R135" s="27"/>
      <c r="T135" s="52"/>
      <c r="U135" s="51"/>
    </row>
    <row r="136" spans="1:21" ht="15" customHeight="1">
      <c r="A136" s="128" t="s">
        <v>131</v>
      </c>
      <c r="B136" s="128"/>
      <c r="C136" s="128"/>
      <c r="D136" s="57" t="s">
        <v>118</v>
      </c>
      <c r="E136" s="58" t="s">
        <v>119</v>
      </c>
      <c r="F136" s="44" t="s">
        <v>202</v>
      </c>
      <c r="G136" s="128" t="str">
        <f>A136</f>
        <v>Salat</v>
      </c>
      <c r="H136" s="128"/>
      <c r="I136" s="128"/>
      <c r="J136" s="58"/>
      <c r="K136" s="61"/>
      <c r="L136" s="58"/>
      <c r="M136" s="128" t="str">
        <f t="shared" si="81"/>
        <v>Salat</v>
      </c>
      <c r="N136" s="128"/>
      <c r="O136" s="128"/>
      <c r="P136" s="52"/>
      <c r="R136" s="27"/>
      <c r="T136" s="52"/>
      <c r="U136" s="51"/>
    </row>
    <row r="137" spans="1:21" ht="15" customHeight="1">
      <c r="A137" s="59" t="s">
        <v>62</v>
      </c>
      <c r="B137" s="59">
        <v>0.8</v>
      </c>
      <c r="C137" s="59" t="s">
        <v>1</v>
      </c>
      <c r="D137" s="60">
        <v>1</v>
      </c>
      <c r="E137" s="58" t="s">
        <v>117</v>
      </c>
      <c r="F137" s="58">
        <v>10</v>
      </c>
      <c r="G137" s="59" t="str">
        <f>A137</f>
        <v>Tomater</v>
      </c>
      <c r="H137" s="23">
        <f>(B137*D137)/$F$137</f>
        <v>0.08</v>
      </c>
      <c r="I137" s="59" t="str">
        <f>C137</f>
        <v>kg</v>
      </c>
      <c r="J137" s="58"/>
      <c r="K137" s="61"/>
      <c r="L137" s="58"/>
      <c r="M137" s="59" t="str">
        <f t="shared" si="81"/>
        <v>Tomater</v>
      </c>
      <c r="N137" s="27">
        <f>H137*Oversigt!$B$11</f>
        <v>10.48</v>
      </c>
      <c r="O137" s="59" t="str">
        <f>I137</f>
        <v>kg</v>
      </c>
      <c r="P137" s="52"/>
      <c r="R137" s="27"/>
      <c r="T137" s="52"/>
      <c r="U137" s="51"/>
    </row>
    <row r="138" spans="1:21" ht="15" customHeight="1">
      <c r="A138" s="59" t="s">
        <v>132</v>
      </c>
      <c r="B138" s="59">
        <v>0.15</v>
      </c>
      <c r="C138" s="59" t="s">
        <v>1</v>
      </c>
      <c r="D138" s="60">
        <v>1</v>
      </c>
      <c r="E138" s="58"/>
      <c r="F138" s="58"/>
      <c r="G138" s="59" t="str">
        <f t="shared" ref="G138:G141" si="83">A138</f>
        <v>Rødløg</v>
      </c>
      <c r="H138" s="23">
        <f t="shared" ref="H138:H140" si="84">(B138*D138)/$F$137</f>
        <v>1.4999999999999999E-2</v>
      </c>
      <c r="I138" s="59" t="str">
        <f t="shared" ref="I138:I141" si="85">C138</f>
        <v>kg</v>
      </c>
      <c r="J138" s="58"/>
      <c r="K138" s="61"/>
      <c r="L138" s="58"/>
      <c r="M138" s="59" t="str">
        <f t="shared" ref="M138:M141" si="86">G138</f>
        <v>Rødløg</v>
      </c>
      <c r="N138" s="27">
        <f>H138*Oversigt!$B$11</f>
        <v>1.9649999999999999</v>
      </c>
      <c r="O138" s="59" t="str">
        <f t="shared" ref="O138:O141" si="87">I138</f>
        <v>kg</v>
      </c>
      <c r="P138" s="52"/>
      <c r="R138" s="27"/>
      <c r="T138" s="52"/>
      <c r="U138" s="51"/>
    </row>
    <row r="139" spans="1:21" ht="15" customHeight="1">
      <c r="A139" s="59" t="s">
        <v>133</v>
      </c>
      <c r="B139" s="59">
        <v>0.3</v>
      </c>
      <c r="C139" s="59" t="s">
        <v>1</v>
      </c>
      <c r="D139" s="60">
        <v>1</v>
      </c>
      <c r="E139" s="58"/>
      <c r="F139" s="58"/>
      <c r="G139" s="59" t="str">
        <f t="shared" si="83"/>
        <v>Oliven</v>
      </c>
      <c r="H139" s="23">
        <f t="shared" si="84"/>
        <v>0.03</v>
      </c>
      <c r="I139" s="59" t="str">
        <f t="shared" si="85"/>
        <v>kg</v>
      </c>
      <c r="J139" s="58"/>
      <c r="K139" s="61"/>
      <c r="L139" s="58"/>
      <c r="M139" s="59" t="str">
        <f t="shared" si="86"/>
        <v>Oliven</v>
      </c>
      <c r="N139" s="27">
        <f>H139*Oversigt!$B$11</f>
        <v>3.9299999999999997</v>
      </c>
      <c r="O139" s="59" t="str">
        <f t="shared" si="87"/>
        <v>kg</v>
      </c>
      <c r="P139" s="52"/>
      <c r="R139" s="27"/>
      <c r="T139" s="52"/>
      <c r="U139" s="51"/>
    </row>
    <row r="140" spans="1:21" ht="15" customHeight="1">
      <c r="A140" s="59" t="s">
        <v>134</v>
      </c>
      <c r="B140" s="59">
        <v>0.35</v>
      </c>
      <c r="C140" s="59" t="s">
        <v>1</v>
      </c>
      <c r="D140" s="60">
        <v>1</v>
      </c>
      <c r="E140" s="58"/>
      <c r="F140" s="58"/>
      <c r="G140" s="59" t="str">
        <f t="shared" si="83"/>
        <v>Babyspinat</v>
      </c>
      <c r="H140" s="23">
        <f t="shared" si="84"/>
        <v>3.4999999999999996E-2</v>
      </c>
      <c r="I140" s="59" t="str">
        <f t="shared" si="85"/>
        <v>kg</v>
      </c>
      <c r="J140" s="58"/>
      <c r="K140" s="61"/>
      <c r="L140" s="58"/>
      <c r="M140" s="59" t="str">
        <f t="shared" si="86"/>
        <v>Babyspinat</v>
      </c>
      <c r="N140" s="27">
        <f>H140*Oversigt!$B$11</f>
        <v>4.585</v>
      </c>
      <c r="O140" s="59" t="str">
        <f t="shared" si="87"/>
        <v>kg</v>
      </c>
      <c r="P140" s="52"/>
      <c r="R140" s="27"/>
      <c r="T140" s="52"/>
      <c r="U140" s="51"/>
    </row>
    <row r="141" spans="1:21" ht="15" customHeight="1">
      <c r="A141" s="59" t="s">
        <v>253</v>
      </c>
      <c r="B141" s="59">
        <v>0.59</v>
      </c>
      <c r="C141" s="59" t="s">
        <v>1</v>
      </c>
      <c r="D141" s="60">
        <v>0.5</v>
      </c>
      <c r="E141" s="58"/>
      <c r="F141" s="58"/>
      <c r="G141" s="59" t="str">
        <f t="shared" si="83"/>
        <v>Salattern</v>
      </c>
      <c r="H141" s="23">
        <f>(B141*D141)/$F$137</f>
        <v>2.9499999999999998E-2</v>
      </c>
      <c r="I141" s="59" t="str">
        <f t="shared" si="85"/>
        <v>kg</v>
      </c>
      <c r="J141" s="58"/>
      <c r="K141" s="61"/>
      <c r="L141" s="58"/>
      <c r="M141" s="59" t="str">
        <f t="shared" si="86"/>
        <v>Salattern</v>
      </c>
      <c r="N141" s="27">
        <f>H141*Oversigt!$B$11</f>
        <v>3.8644999999999996</v>
      </c>
      <c r="O141" s="59" t="str">
        <f t="shared" si="87"/>
        <v>kg</v>
      </c>
      <c r="P141" s="52"/>
      <c r="R141" s="27"/>
      <c r="T141" s="52"/>
      <c r="U141" s="51"/>
    </row>
    <row r="142" spans="1:21">
      <c r="A142" s="52"/>
      <c r="B142" s="52"/>
      <c r="C142" s="52"/>
      <c r="D142" s="52"/>
      <c r="E142" s="52"/>
      <c r="F142" s="52"/>
      <c r="G142" s="52"/>
      <c r="H142" s="52"/>
      <c r="I142" s="52"/>
      <c r="J142" s="103"/>
      <c r="K142" s="103"/>
      <c r="L142" s="103"/>
      <c r="M142" s="52"/>
      <c r="N142" s="90"/>
      <c r="O142" s="52"/>
      <c r="P142" s="52"/>
      <c r="Q142" s="52"/>
      <c r="R142" s="52"/>
      <c r="S142" s="52"/>
      <c r="T142" s="52"/>
      <c r="U142" s="51"/>
    </row>
    <row r="143" spans="1:21" ht="18">
      <c r="A143" s="135" t="str">
        <f>Oversigt!C6</f>
        <v>Kringle</v>
      </c>
      <c r="B143" s="136"/>
      <c r="C143" s="138"/>
      <c r="D143" s="45" t="s">
        <v>118</v>
      </c>
      <c r="E143" s="43" t="s">
        <v>119</v>
      </c>
      <c r="F143" s="44" t="s">
        <v>75</v>
      </c>
      <c r="G143" s="135" t="str">
        <f t="shared" ref="G143:G153" si="88">A143</f>
        <v>Kringle</v>
      </c>
      <c r="H143" s="136"/>
      <c r="I143" s="138"/>
      <c r="M143" s="130" t="str">
        <f>A143</f>
        <v>Kringle</v>
      </c>
      <c r="N143" s="130"/>
      <c r="O143" s="130"/>
      <c r="R143" s="52"/>
      <c r="S143" s="52"/>
      <c r="T143" s="52"/>
      <c r="U143" s="51"/>
    </row>
    <row r="144" spans="1:21">
      <c r="A144" s="23" t="s">
        <v>32</v>
      </c>
      <c r="B144" s="23">
        <v>0.75</v>
      </c>
      <c r="C144" s="23" t="s">
        <v>1</v>
      </c>
      <c r="D144" s="41">
        <v>1</v>
      </c>
      <c r="E144" s="44" t="s">
        <v>117</v>
      </c>
      <c r="F144" s="44">
        <v>12</v>
      </c>
      <c r="G144" s="23" t="str">
        <f t="shared" si="88"/>
        <v>Hvedemel</v>
      </c>
      <c r="H144" s="23">
        <f>(B144*D144)/$F$144</f>
        <v>6.25E-2</v>
      </c>
      <c r="I144" s="23" t="str">
        <f t="shared" ref="I144:I153" si="89">C144</f>
        <v>kg</v>
      </c>
      <c r="J144" s="44"/>
      <c r="M144" s="23" t="str">
        <f>G144</f>
        <v>Hvedemel</v>
      </c>
      <c r="N144" s="27">
        <f>H144*Oversigt!$B$11</f>
        <v>8.1875</v>
      </c>
      <c r="O144" s="23" t="str">
        <f>I144</f>
        <v>kg</v>
      </c>
      <c r="R144" s="52"/>
      <c r="S144" s="52"/>
      <c r="T144" s="52"/>
      <c r="U144" s="51"/>
    </row>
    <row r="145" spans="1:21">
      <c r="A145" s="23" t="s">
        <v>16</v>
      </c>
      <c r="B145" s="23">
        <v>0.1</v>
      </c>
      <c r="C145" s="23" t="s">
        <v>1</v>
      </c>
      <c r="D145" s="41">
        <v>1</v>
      </c>
      <c r="E145" s="44"/>
      <c r="F145" s="44"/>
      <c r="G145" s="23" t="str">
        <f t="shared" si="88"/>
        <v>Sukker</v>
      </c>
      <c r="H145" s="23">
        <f t="shared" ref="H145:H154" si="90">(B145*D145)/$F$144</f>
        <v>8.3333333333333332E-3</v>
      </c>
      <c r="I145" s="23" t="str">
        <f t="shared" si="89"/>
        <v>kg</v>
      </c>
      <c r="J145" s="44"/>
      <c r="M145" s="23" t="str">
        <f t="shared" ref="M145:M153" si="91">G145</f>
        <v>Sukker</v>
      </c>
      <c r="N145" s="27">
        <f>H145*Oversigt!$B$11</f>
        <v>1.0916666666666666</v>
      </c>
      <c r="O145" s="23" t="str">
        <f t="shared" ref="O145:O153" si="92">I145</f>
        <v>kg</v>
      </c>
      <c r="R145" s="52"/>
      <c r="S145" s="52"/>
      <c r="T145" s="52"/>
      <c r="U145" s="51"/>
    </row>
    <row r="146" spans="1:21">
      <c r="A146" s="23" t="s">
        <v>105</v>
      </c>
      <c r="B146" s="23">
        <v>0.15</v>
      </c>
      <c r="C146" s="23" t="s">
        <v>1</v>
      </c>
      <c r="D146" s="41">
        <v>1</v>
      </c>
      <c r="G146" s="23" t="str">
        <f t="shared" si="88"/>
        <v>Margarine</v>
      </c>
      <c r="H146" s="23">
        <f t="shared" si="90"/>
        <v>1.2499999999999999E-2</v>
      </c>
      <c r="I146" s="23" t="str">
        <f t="shared" si="89"/>
        <v>kg</v>
      </c>
      <c r="J146" s="44"/>
      <c r="M146" s="23" t="str">
        <f t="shared" si="91"/>
        <v>Margarine</v>
      </c>
      <c r="N146" s="27">
        <f>H146*Oversigt!$B$11</f>
        <v>1.6375</v>
      </c>
      <c r="O146" s="23" t="str">
        <f t="shared" si="92"/>
        <v>kg</v>
      </c>
      <c r="R146" s="52"/>
      <c r="S146" s="52"/>
      <c r="T146" s="52"/>
      <c r="U146" s="51"/>
    </row>
    <row r="147" spans="1:21">
      <c r="A147" s="24" t="s">
        <v>15</v>
      </c>
      <c r="B147" s="23">
        <v>7.4999999999999997E-2</v>
      </c>
      <c r="C147" s="23" t="s">
        <v>1</v>
      </c>
      <c r="D147" s="41">
        <v>1</v>
      </c>
      <c r="G147" s="23" t="str">
        <f t="shared" si="88"/>
        <v>Gær</v>
      </c>
      <c r="H147" s="23">
        <f t="shared" si="90"/>
        <v>6.2499999999999995E-3</v>
      </c>
      <c r="I147" s="23" t="str">
        <f t="shared" si="89"/>
        <v>kg</v>
      </c>
      <c r="J147" s="44"/>
      <c r="M147" s="23" t="str">
        <f t="shared" si="91"/>
        <v>Gær</v>
      </c>
      <c r="N147" s="27">
        <f>H147*Oversigt!$B$11</f>
        <v>0.81874999999999998</v>
      </c>
      <c r="O147" s="23" t="str">
        <f t="shared" si="92"/>
        <v>kg</v>
      </c>
      <c r="R147" s="52"/>
      <c r="S147" s="52"/>
      <c r="T147" s="52"/>
      <c r="U147" s="51"/>
    </row>
    <row r="148" spans="1:21">
      <c r="A148" s="24" t="s">
        <v>106</v>
      </c>
      <c r="B148" s="23">
        <v>2E-3</v>
      </c>
      <c r="C148" s="23" t="s">
        <v>1</v>
      </c>
      <c r="D148" s="41">
        <v>1</v>
      </c>
      <c r="G148" s="23" t="str">
        <f t="shared" si="88"/>
        <v>Salt, groft</v>
      </c>
      <c r="H148" s="23">
        <f t="shared" si="90"/>
        <v>1.6666666666666666E-4</v>
      </c>
      <c r="I148" s="23" t="str">
        <f t="shared" si="89"/>
        <v>kg</v>
      </c>
      <c r="J148" s="44"/>
      <c r="M148" s="23" t="str">
        <f t="shared" si="91"/>
        <v>Salt, groft</v>
      </c>
      <c r="N148" s="27">
        <f>H148*Oversigt!$B$11</f>
        <v>2.1833333333333333E-2</v>
      </c>
      <c r="O148" s="23" t="str">
        <f t="shared" si="92"/>
        <v>kg</v>
      </c>
      <c r="R148" s="52"/>
      <c r="S148" s="52"/>
      <c r="T148" s="52"/>
      <c r="U148" s="51"/>
    </row>
    <row r="149" spans="1:21">
      <c r="A149" s="24" t="s">
        <v>77</v>
      </c>
      <c r="B149" s="23">
        <v>1.4E-3</v>
      </c>
      <c r="C149" s="23" t="s">
        <v>1</v>
      </c>
      <c r="D149" s="41">
        <v>1</v>
      </c>
      <c r="G149" s="23" t="str">
        <f t="shared" si="88"/>
        <v>Kardemomme</v>
      </c>
      <c r="H149" s="23">
        <f t="shared" si="90"/>
        <v>1.1666666666666667E-4</v>
      </c>
      <c r="I149" s="23" t="str">
        <f t="shared" si="89"/>
        <v>kg</v>
      </c>
      <c r="J149" s="44"/>
      <c r="M149" s="23" t="str">
        <f t="shared" si="91"/>
        <v>Kardemomme</v>
      </c>
      <c r="N149" s="27">
        <f>H149*Oversigt!$B$11</f>
        <v>1.5283333333333333E-2</v>
      </c>
      <c r="O149" s="23" t="str">
        <f t="shared" si="92"/>
        <v>kg</v>
      </c>
      <c r="R149" s="52"/>
      <c r="S149" s="52"/>
      <c r="T149" s="52"/>
      <c r="U149" s="51"/>
    </row>
    <row r="150" spans="1:21" ht="15.75" customHeight="1">
      <c r="A150" s="24" t="s">
        <v>33</v>
      </c>
      <c r="B150" s="23">
        <v>2</v>
      </c>
      <c r="C150" s="23" t="s">
        <v>4</v>
      </c>
      <c r="D150" s="41">
        <v>1</v>
      </c>
      <c r="G150" s="23" t="str">
        <f t="shared" si="88"/>
        <v>Æg</v>
      </c>
      <c r="H150" s="23">
        <f t="shared" si="90"/>
        <v>0.16666666666666666</v>
      </c>
      <c r="I150" s="23" t="str">
        <f t="shared" si="89"/>
        <v>stk</v>
      </c>
      <c r="J150" s="44"/>
      <c r="M150" s="23" t="str">
        <f t="shared" si="91"/>
        <v>Æg</v>
      </c>
      <c r="N150" s="27">
        <f>H150*Oversigt!$B$11</f>
        <v>21.833333333333332</v>
      </c>
      <c r="O150" s="23" t="str">
        <f t="shared" si="92"/>
        <v>stk</v>
      </c>
      <c r="R150" s="52"/>
      <c r="S150" s="52"/>
      <c r="T150" s="52"/>
      <c r="U150" s="51"/>
    </row>
    <row r="151" spans="1:21">
      <c r="A151" s="23" t="s">
        <v>45</v>
      </c>
      <c r="B151" s="23">
        <v>0.2</v>
      </c>
      <c r="C151" s="23" t="s">
        <v>36</v>
      </c>
      <c r="D151" s="41">
        <v>1</v>
      </c>
      <c r="G151" s="23" t="str">
        <f t="shared" si="88"/>
        <v>Letmælk</v>
      </c>
      <c r="H151" s="23">
        <f t="shared" si="90"/>
        <v>1.6666666666666666E-2</v>
      </c>
      <c r="I151" s="23" t="str">
        <f t="shared" si="89"/>
        <v>liter</v>
      </c>
      <c r="J151" s="44"/>
      <c r="M151" s="23" t="str">
        <f t="shared" si="91"/>
        <v>Letmælk</v>
      </c>
      <c r="N151" s="27">
        <f>H151*Oversigt!$B$11</f>
        <v>2.1833333333333331</v>
      </c>
      <c r="O151" s="23" t="str">
        <f t="shared" si="92"/>
        <v>liter</v>
      </c>
      <c r="R151" s="52"/>
      <c r="S151" s="52"/>
      <c r="T151" s="52"/>
      <c r="U151" s="51"/>
    </row>
    <row r="152" spans="1:21">
      <c r="A152" s="24" t="s">
        <v>105</v>
      </c>
      <c r="B152" s="23">
        <v>0.17499999999999999</v>
      </c>
      <c r="C152" s="23" t="s">
        <v>1</v>
      </c>
      <c r="D152" s="41">
        <v>1</v>
      </c>
      <c r="G152" s="23" t="str">
        <f t="shared" si="88"/>
        <v>Margarine</v>
      </c>
      <c r="H152" s="23">
        <f t="shared" si="90"/>
        <v>1.4583333333333332E-2</v>
      </c>
      <c r="I152" s="23" t="str">
        <f t="shared" si="89"/>
        <v>kg</v>
      </c>
      <c r="J152" s="44"/>
      <c r="M152" s="23" t="str">
        <f t="shared" si="91"/>
        <v>Margarine</v>
      </c>
      <c r="N152" s="27">
        <f>H152*Oversigt!$B$11</f>
        <v>1.9104166666666664</v>
      </c>
      <c r="O152" s="23" t="str">
        <f t="shared" si="92"/>
        <v>kg</v>
      </c>
      <c r="R152" s="52"/>
      <c r="S152" s="52"/>
      <c r="T152" s="52"/>
      <c r="U152" s="51"/>
    </row>
    <row r="153" spans="1:21">
      <c r="A153" s="24" t="s">
        <v>16</v>
      </c>
      <c r="B153" s="23">
        <v>0.17499999999999999</v>
      </c>
      <c r="C153" s="23" t="s">
        <v>1</v>
      </c>
      <c r="D153" s="41">
        <v>1</v>
      </c>
      <c r="G153" s="23" t="str">
        <f t="shared" si="88"/>
        <v>Sukker</v>
      </c>
      <c r="H153" s="23">
        <f t="shared" si="90"/>
        <v>1.4583333333333332E-2</v>
      </c>
      <c r="I153" s="23" t="str">
        <f t="shared" si="89"/>
        <v>kg</v>
      </c>
      <c r="J153" s="44"/>
      <c r="M153" s="23" t="str">
        <f t="shared" si="91"/>
        <v>Sukker</v>
      </c>
      <c r="N153" s="27">
        <f>H153*Oversigt!$B$11</f>
        <v>1.9104166666666664</v>
      </c>
      <c r="O153" s="23" t="str">
        <f t="shared" si="92"/>
        <v>kg</v>
      </c>
      <c r="R153" s="52"/>
      <c r="S153" s="52"/>
      <c r="T153" s="52"/>
      <c r="U153" s="51"/>
    </row>
    <row r="154" spans="1:21">
      <c r="A154" s="24" t="s">
        <v>33</v>
      </c>
      <c r="B154" s="23">
        <v>0.3</v>
      </c>
      <c r="C154" s="23" t="s">
        <v>4</v>
      </c>
      <c r="D154" s="41">
        <v>0.8</v>
      </c>
      <c r="G154" s="23" t="str">
        <f t="shared" ref="G154:G155" si="93">A154</f>
        <v>Æg</v>
      </c>
      <c r="H154" s="23">
        <f t="shared" si="90"/>
        <v>0.02</v>
      </c>
      <c r="I154" s="23" t="str">
        <f t="shared" ref="I154:I155" si="94">C154</f>
        <v>stk</v>
      </c>
      <c r="J154" s="44"/>
      <c r="M154" s="23" t="str">
        <f t="shared" ref="M154:M155" si="95">G154</f>
        <v>Æg</v>
      </c>
      <c r="N154" s="27">
        <f>H154*Oversigt!$B$11</f>
        <v>2.62</v>
      </c>
      <c r="O154" s="23" t="str">
        <f t="shared" ref="O154:O155" si="96">I154</f>
        <v>stk</v>
      </c>
      <c r="R154" s="52"/>
      <c r="S154" s="52"/>
      <c r="T154" s="52"/>
      <c r="U154" s="51"/>
    </row>
    <row r="155" spans="1:21">
      <c r="A155" s="24" t="s">
        <v>78</v>
      </c>
      <c r="B155" s="23">
        <v>0.04</v>
      </c>
      <c r="C155" s="23" t="s">
        <v>1</v>
      </c>
      <c r="D155" s="41">
        <v>1</v>
      </c>
      <c r="G155" s="23" t="str">
        <f t="shared" si="93"/>
        <v>Perlesukker</v>
      </c>
      <c r="H155" s="23">
        <f>(B155*D155)/$F$144</f>
        <v>3.3333333333333335E-3</v>
      </c>
      <c r="I155" s="23" t="str">
        <f t="shared" si="94"/>
        <v>kg</v>
      </c>
      <c r="J155" s="44"/>
      <c r="M155" s="23" t="str">
        <f t="shared" si="95"/>
        <v>Perlesukker</v>
      </c>
      <c r="N155" s="27">
        <f>H155*Oversigt!$B$11</f>
        <v>0.4366666666666667</v>
      </c>
      <c r="O155" s="23" t="str">
        <f t="shared" si="96"/>
        <v>kg</v>
      </c>
      <c r="R155" s="52"/>
      <c r="S155" s="52"/>
      <c r="T155" s="52"/>
      <c r="U155" s="51"/>
    </row>
    <row r="156" spans="1:21">
      <c r="A156" s="24"/>
      <c r="D156" s="41"/>
      <c r="J156" s="44"/>
      <c r="R156" s="52"/>
      <c r="S156" s="52"/>
      <c r="T156" s="52"/>
      <c r="U156" s="51"/>
    </row>
    <row r="157" spans="1:21" ht="18">
      <c r="A157" s="130" t="str">
        <f>Oversigt!C7</f>
        <v>Gullash</v>
      </c>
      <c r="B157" s="130"/>
      <c r="C157" s="130"/>
      <c r="D157" s="130"/>
      <c r="E157" s="43"/>
      <c r="F157" s="44"/>
      <c r="G157" s="130" t="str">
        <f>A157</f>
        <v>Gullash</v>
      </c>
      <c r="H157" s="130"/>
      <c r="I157" s="130"/>
      <c r="M157" s="130" t="str">
        <f>A157</f>
        <v>Gullash</v>
      </c>
      <c r="N157" s="130"/>
      <c r="O157" s="130"/>
      <c r="R157" s="52"/>
      <c r="S157" s="52"/>
      <c r="T157" s="52"/>
      <c r="U157" s="51"/>
    </row>
    <row r="158" spans="1:21" ht="15">
      <c r="A158" s="139" t="s">
        <v>153</v>
      </c>
      <c r="B158" s="139"/>
      <c r="C158" s="139"/>
      <c r="D158" s="45" t="s">
        <v>118</v>
      </c>
      <c r="E158" s="44" t="s">
        <v>119</v>
      </c>
      <c r="F158" s="44" t="s">
        <v>202</v>
      </c>
      <c r="G158" s="127" t="str">
        <f t="shared" ref="G158:G177" si="97">A158</f>
        <v>Gryderet</v>
      </c>
      <c r="H158" s="127"/>
      <c r="I158" s="127"/>
      <c r="J158" s="44" t="s">
        <v>247</v>
      </c>
      <c r="K158" s="44">
        <v>9</v>
      </c>
      <c r="L158" s="47" t="s">
        <v>248</v>
      </c>
      <c r="M158" s="127" t="str">
        <f>G158</f>
        <v>Gryderet</v>
      </c>
      <c r="N158" s="127"/>
      <c r="O158" s="127"/>
      <c r="R158" s="52"/>
      <c r="S158" s="52"/>
      <c r="T158" s="52"/>
      <c r="U158" s="51"/>
    </row>
    <row r="159" spans="1:21">
      <c r="A159" s="63" t="s">
        <v>155</v>
      </c>
      <c r="B159" s="63">
        <v>1.25</v>
      </c>
      <c r="C159" s="63" t="s">
        <v>1</v>
      </c>
      <c r="D159" s="64">
        <v>1.1000000000000001</v>
      </c>
      <c r="E159" s="44" t="s">
        <v>117</v>
      </c>
      <c r="F159" s="44">
        <v>10</v>
      </c>
      <c r="G159" s="23" t="str">
        <f t="shared" si="97"/>
        <v>Skært oksekød</v>
      </c>
      <c r="H159" s="23">
        <f>(B159*D159)/$F$159</f>
        <v>0.13750000000000001</v>
      </c>
      <c r="I159" s="23" t="str">
        <f t="shared" ref="I159:I171" si="98">C159</f>
        <v>kg</v>
      </c>
      <c r="J159" s="47" t="str">
        <f>Oversigt!D12</f>
        <v>Vegetar</v>
      </c>
      <c r="K159" s="47">
        <f>Oversigt!E12</f>
        <v>11</v>
      </c>
      <c r="M159" s="23" t="str">
        <f>G159</f>
        <v>Skært oksekød</v>
      </c>
      <c r="N159" s="27">
        <f>H159*(Oversigt!$B$11+$K$158-$K$159-$K$160)</f>
        <v>17.1875</v>
      </c>
      <c r="O159" s="23" t="str">
        <f>I159</f>
        <v>kg</v>
      </c>
      <c r="R159" s="52"/>
      <c r="S159" s="52"/>
      <c r="T159" s="52"/>
      <c r="U159" s="51"/>
    </row>
    <row r="160" spans="1:21">
      <c r="A160" s="63" t="s">
        <v>2</v>
      </c>
      <c r="B160" s="63">
        <v>0.375</v>
      </c>
      <c r="C160" s="63" t="s">
        <v>1</v>
      </c>
      <c r="D160" s="64">
        <v>1.1000000000000001</v>
      </c>
      <c r="E160" s="44"/>
      <c r="F160" s="44"/>
      <c r="G160" s="23" t="str">
        <f t="shared" si="97"/>
        <v>Løg</v>
      </c>
      <c r="H160" s="23">
        <f t="shared" ref="H160:H170" si="99">(B160*D160)/$F$159</f>
        <v>4.1250000000000002E-2</v>
      </c>
      <c r="I160" s="23" t="str">
        <f t="shared" si="98"/>
        <v>kg</v>
      </c>
      <c r="J160" s="47" t="str">
        <f>Oversigt!D13</f>
        <v>Svinekød/halal</v>
      </c>
      <c r="K160" s="47">
        <f>Oversigt!E13</f>
        <v>4</v>
      </c>
      <c r="M160" s="23" t="str">
        <f t="shared" ref="M160:M171" si="100">G160</f>
        <v>Løg</v>
      </c>
      <c r="N160" s="27">
        <f>H160*(Oversigt!$B$11+$K$158)</f>
        <v>5.7750000000000004</v>
      </c>
      <c r="O160" s="23" t="str">
        <f t="shared" ref="O160:O171" si="101">I160</f>
        <v>kg</v>
      </c>
      <c r="R160" s="52"/>
      <c r="S160" s="52"/>
      <c r="T160" s="52"/>
      <c r="U160" s="51"/>
    </row>
    <row r="161" spans="1:21">
      <c r="A161" s="63" t="s">
        <v>157</v>
      </c>
      <c r="B161" s="63">
        <v>2.5</v>
      </c>
      <c r="C161" s="63" t="s">
        <v>129</v>
      </c>
      <c r="D161" s="64">
        <v>0.55000000000000004</v>
      </c>
      <c r="G161" s="23" t="str">
        <f t="shared" si="97"/>
        <v>Persille</v>
      </c>
      <c r="H161" s="23">
        <f t="shared" si="99"/>
        <v>0.13750000000000001</v>
      </c>
      <c r="I161" s="23" t="str">
        <f t="shared" si="98"/>
        <v>bundt</v>
      </c>
      <c r="J161" s="44"/>
      <c r="M161" s="23" t="str">
        <f t="shared" si="100"/>
        <v>Persille</v>
      </c>
      <c r="N161" s="27">
        <f>H161*(Oversigt!$B$11+$K$158)</f>
        <v>19.25</v>
      </c>
      <c r="O161" s="23" t="str">
        <f t="shared" si="101"/>
        <v>bundt</v>
      </c>
      <c r="R161" s="52"/>
      <c r="S161" s="52"/>
      <c r="T161" s="52"/>
      <c r="U161" s="51"/>
    </row>
    <row r="162" spans="1:21">
      <c r="A162" s="63" t="s">
        <v>5</v>
      </c>
      <c r="B162" s="63">
        <v>0.22500000000000001</v>
      </c>
      <c r="C162" s="63" t="s">
        <v>1</v>
      </c>
      <c r="D162" s="64">
        <v>1.1000000000000001</v>
      </c>
      <c r="G162" s="23" t="str">
        <f t="shared" si="97"/>
        <v>Gulerødder</v>
      </c>
      <c r="H162" s="23">
        <f t="shared" si="99"/>
        <v>2.4750000000000001E-2</v>
      </c>
      <c r="I162" s="23" t="str">
        <f t="shared" si="98"/>
        <v>kg</v>
      </c>
      <c r="J162" s="44"/>
      <c r="M162" s="23" t="str">
        <f t="shared" si="100"/>
        <v>Gulerødder</v>
      </c>
      <c r="N162" s="27">
        <f>H162*(Oversigt!$B$11+$K$158)</f>
        <v>3.4650000000000003</v>
      </c>
      <c r="O162" s="23" t="str">
        <f t="shared" si="101"/>
        <v>kg</v>
      </c>
      <c r="R162" s="52"/>
      <c r="S162" s="52"/>
      <c r="T162" s="52"/>
      <c r="U162" s="51"/>
    </row>
    <row r="163" spans="1:21">
      <c r="A163" s="63" t="s">
        <v>7</v>
      </c>
      <c r="B163" s="63">
        <v>0.35</v>
      </c>
      <c r="C163" s="63" t="s">
        <v>1</v>
      </c>
      <c r="D163" s="64">
        <v>1.1000000000000001</v>
      </c>
      <c r="G163" s="23" t="str">
        <f t="shared" si="97"/>
        <v>Tomatpuré</v>
      </c>
      <c r="H163" s="23">
        <f t="shared" si="99"/>
        <v>3.85E-2</v>
      </c>
      <c r="I163" s="23" t="str">
        <f t="shared" si="98"/>
        <v>kg</v>
      </c>
      <c r="J163" s="44"/>
      <c r="M163" s="23" t="str">
        <f t="shared" si="100"/>
        <v>Tomatpuré</v>
      </c>
      <c r="N163" s="27">
        <f>H163*(Oversigt!$B$11+$K$158)</f>
        <v>5.39</v>
      </c>
      <c r="O163" s="23" t="str">
        <f t="shared" si="101"/>
        <v>kg</v>
      </c>
      <c r="R163" s="52"/>
      <c r="S163" s="52"/>
      <c r="T163" s="52"/>
      <c r="U163" s="51"/>
    </row>
    <row r="164" spans="1:21">
      <c r="A164" s="63" t="s">
        <v>6</v>
      </c>
      <c r="B164" s="70">
        <v>1</v>
      </c>
      <c r="C164" s="63" t="s">
        <v>1</v>
      </c>
      <c r="D164" s="64">
        <v>1.1000000000000001</v>
      </c>
      <c r="G164" s="23" t="str">
        <f t="shared" si="97"/>
        <v>Hakkede tomater</v>
      </c>
      <c r="H164" s="23">
        <f t="shared" si="99"/>
        <v>0.11000000000000001</v>
      </c>
      <c r="I164" s="23" t="str">
        <f t="shared" si="98"/>
        <v>kg</v>
      </c>
      <c r="J164" s="44"/>
      <c r="M164" s="23" t="str">
        <f t="shared" si="100"/>
        <v>Hakkede tomater</v>
      </c>
      <c r="N164" s="27">
        <f>H164*(Oversigt!$B$11+$K$158)</f>
        <v>15.400000000000002</v>
      </c>
      <c r="O164" s="23" t="str">
        <f t="shared" si="101"/>
        <v>kg</v>
      </c>
      <c r="R164" s="52"/>
      <c r="S164" s="52"/>
      <c r="T164" s="52"/>
      <c r="U164" s="51"/>
    </row>
    <row r="165" spans="1:21">
      <c r="A165" s="63" t="s">
        <v>152</v>
      </c>
      <c r="B165" s="63">
        <v>1E-3</v>
      </c>
      <c r="C165" s="63" t="s">
        <v>1</v>
      </c>
      <c r="D165" s="64">
        <v>1.1000000000000001</v>
      </c>
      <c r="G165" s="23" t="str">
        <f t="shared" si="97"/>
        <v>Laurbærblade</v>
      </c>
      <c r="H165" s="23">
        <f t="shared" si="99"/>
        <v>1.1E-4</v>
      </c>
      <c r="I165" s="23" t="str">
        <f t="shared" si="98"/>
        <v>kg</v>
      </c>
      <c r="J165" s="44"/>
      <c r="M165" s="23" t="str">
        <f t="shared" si="100"/>
        <v>Laurbærblade</v>
      </c>
      <c r="N165" s="27">
        <f>H165*(Oversigt!$B$11+$K$158)</f>
        <v>1.54E-2</v>
      </c>
      <c r="O165" s="23" t="str">
        <f t="shared" si="101"/>
        <v>kg</v>
      </c>
      <c r="R165" s="52"/>
      <c r="S165" s="52"/>
      <c r="T165" s="52"/>
      <c r="U165" s="51"/>
    </row>
    <row r="166" spans="1:21">
      <c r="A166" s="63" t="s">
        <v>3</v>
      </c>
      <c r="B166" s="63">
        <v>0.5</v>
      </c>
      <c r="C166" s="63" t="s">
        <v>4</v>
      </c>
      <c r="D166" s="64">
        <v>1.1000000000000001</v>
      </c>
      <c r="G166" s="23" t="str">
        <f t="shared" si="97"/>
        <v>Hvidløg</v>
      </c>
      <c r="H166" s="23">
        <f t="shared" si="99"/>
        <v>5.5000000000000007E-2</v>
      </c>
      <c r="I166" s="23" t="str">
        <f t="shared" si="98"/>
        <v>stk</v>
      </c>
      <c r="J166" s="44"/>
      <c r="M166" s="23" t="str">
        <f t="shared" si="100"/>
        <v>Hvidløg</v>
      </c>
      <c r="N166" s="27">
        <f>H166*(Oversigt!$B$11+$K$158)</f>
        <v>7.7000000000000011</v>
      </c>
      <c r="O166" s="23" t="str">
        <f t="shared" si="101"/>
        <v>stk</v>
      </c>
      <c r="R166" s="52"/>
      <c r="S166" s="52"/>
      <c r="T166" s="52"/>
      <c r="U166" s="51"/>
    </row>
    <row r="167" spans="1:21">
      <c r="A167" s="63" t="s">
        <v>73</v>
      </c>
      <c r="B167" s="63">
        <v>1.4999999999999999E-2</v>
      </c>
      <c r="C167" s="63" t="s">
        <v>1</v>
      </c>
      <c r="D167" s="64">
        <v>2</v>
      </c>
      <c r="G167" s="23" t="str">
        <f t="shared" si="97"/>
        <v>Paprika</v>
      </c>
      <c r="H167" s="23">
        <f t="shared" si="99"/>
        <v>3.0000000000000001E-3</v>
      </c>
      <c r="I167" s="23" t="str">
        <f t="shared" si="98"/>
        <v>kg</v>
      </c>
      <c r="J167" s="44"/>
      <c r="M167" s="23" t="str">
        <f t="shared" si="100"/>
        <v>Paprika</v>
      </c>
      <c r="N167" s="27">
        <f>H167*(Oversigt!$B$11+$K$158)</f>
        <v>0.42</v>
      </c>
      <c r="O167" s="23" t="str">
        <f t="shared" si="101"/>
        <v>kg</v>
      </c>
      <c r="R167" s="52"/>
      <c r="S167" s="52"/>
      <c r="T167" s="52"/>
      <c r="U167" s="51"/>
    </row>
    <row r="168" spans="1:21">
      <c r="A168" s="63" t="s">
        <v>156</v>
      </c>
      <c r="B168" s="63">
        <v>2.5</v>
      </c>
      <c r="C168" s="63" t="s">
        <v>8</v>
      </c>
      <c r="D168" s="64">
        <v>1.1000000000000001</v>
      </c>
      <c r="G168" s="23" t="str">
        <f t="shared" si="97"/>
        <v>Oksebouillon</v>
      </c>
      <c r="H168" s="23">
        <f t="shared" si="99"/>
        <v>0.27500000000000002</v>
      </c>
      <c r="I168" s="23" t="str">
        <f t="shared" si="98"/>
        <v>terninger</v>
      </c>
      <c r="J168" s="44"/>
      <c r="M168" s="23" t="str">
        <f t="shared" si="100"/>
        <v>Oksebouillon</v>
      </c>
      <c r="N168" s="27">
        <f>H168*(Oversigt!$B$11+$K$158)</f>
        <v>38.5</v>
      </c>
      <c r="O168" s="23" t="str">
        <f t="shared" si="101"/>
        <v>terninger</v>
      </c>
      <c r="R168" s="52"/>
      <c r="S168" s="52"/>
      <c r="T168" s="52"/>
      <c r="U168" s="51"/>
    </row>
    <row r="169" spans="1:21">
      <c r="A169" s="72" t="s">
        <v>115</v>
      </c>
      <c r="B169" s="72">
        <v>1</v>
      </c>
      <c r="C169" s="72" t="s">
        <v>36</v>
      </c>
      <c r="D169" s="73">
        <v>0.6</v>
      </c>
      <c r="G169" s="23" t="str">
        <f t="shared" si="97"/>
        <v>Vand</v>
      </c>
      <c r="H169" s="23">
        <f t="shared" si="99"/>
        <v>0.06</v>
      </c>
      <c r="I169" s="23" t="str">
        <f t="shared" si="98"/>
        <v>liter</v>
      </c>
      <c r="J169" s="44"/>
      <c r="M169" s="23" t="str">
        <f t="shared" si="100"/>
        <v>Vand</v>
      </c>
      <c r="N169" s="27">
        <f>H169*(Oversigt!$B$11+$K$158)</f>
        <v>8.4</v>
      </c>
      <c r="O169" s="23" t="str">
        <f t="shared" si="101"/>
        <v>liter</v>
      </c>
      <c r="R169" s="52"/>
      <c r="S169" s="52"/>
      <c r="T169" s="52"/>
      <c r="U169" s="51"/>
    </row>
    <row r="170" spans="1:21">
      <c r="A170" s="65" t="s">
        <v>106</v>
      </c>
      <c r="B170" s="69">
        <v>0.02</v>
      </c>
      <c r="C170" s="69" t="s">
        <v>1</v>
      </c>
      <c r="D170" s="41">
        <v>1.1000000000000001</v>
      </c>
      <c r="G170" s="23" t="str">
        <f t="shared" si="97"/>
        <v>Salt, groft</v>
      </c>
      <c r="H170" s="23">
        <f t="shared" si="99"/>
        <v>2.2000000000000001E-3</v>
      </c>
      <c r="I170" s="23" t="str">
        <f t="shared" si="98"/>
        <v>kg</v>
      </c>
      <c r="J170" s="44"/>
      <c r="M170" s="23" t="str">
        <f t="shared" si="100"/>
        <v>Salt, groft</v>
      </c>
      <c r="N170" s="27">
        <f>H170*(Oversigt!$B$11+$K$158)</f>
        <v>0.308</v>
      </c>
      <c r="O170" s="23" t="str">
        <f t="shared" si="101"/>
        <v>kg</v>
      </c>
      <c r="R170" s="52"/>
      <c r="S170" s="52"/>
      <c r="T170" s="52"/>
      <c r="U170" s="51"/>
    </row>
    <row r="171" spans="1:21">
      <c r="A171" s="24" t="s">
        <v>31</v>
      </c>
      <c r="B171" s="23">
        <v>5.0000000000000001E-3</v>
      </c>
      <c r="C171" s="23" t="s">
        <v>1</v>
      </c>
      <c r="D171" s="41">
        <v>1.1000000000000001</v>
      </c>
      <c r="G171" s="23" t="str">
        <f t="shared" si="97"/>
        <v>Peber</v>
      </c>
      <c r="H171" s="23">
        <f>(B171*D171)/$F$159</f>
        <v>5.5000000000000003E-4</v>
      </c>
      <c r="I171" s="23" t="str">
        <f t="shared" si="98"/>
        <v>kg</v>
      </c>
      <c r="J171" s="44"/>
      <c r="M171" s="23" t="str">
        <f t="shared" si="100"/>
        <v>Peber</v>
      </c>
      <c r="N171" s="27">
        <f>H171*(Oversigt!$B$11+$K$158)</f>
        <v>7.6999999999999999E-2</v>
      </c>
      <c r="O171" s="23" t="str">
        <f t="shared" si="101"/>
        <v>kg</v>
      </c>
      <c r="R171" s="52"/>
      <c r="S171" s="52"/>
      <c r="T171" s="52"/>
      <c r="U171" s="51"/>
    </row>
    <row r="172" spans="1:21" ht="15">
      <c r="A172" s="139" t="s">
        <v>154</v>
      </c>
      <c r="B172" s="139"/>
      <c r="C172" s="139"/>
      <c r="D172" s="45" t="s">
        <v>118</v>
      </c>
      <c r="E172" s="44" t="s">
        <v>119</v>
      </c>
      <c r="F172" s="44" t="s">
        <v>202</v>
      </c>
      <c r="G172" s="127" t="str">
        <f t="shared" si="97"/>
        <v>Kartoffelmos</v>
      </c>
      <c r="H172" s="127"/>
      <c r="I172" s="127"/>
      <c r="J172" s="44" t="s">
        <v>247</v>
      </c>
      <c r="K172" s="44">
        <v>9</v>
      </c>
      <c r="L172" s="47" t="s">
        <v>248</v>
      </c>
      <c r="M172" s="127" t="str">
        <f>G172</f>
        <v>Kartoffelmos</v>
      </c>
      <c r="N172" s="127"/>
      <c r="O172" s="127"/>
      <c r="R172" s="52"/>
      <c r="S172" s="52"/>
      <c r="T172" s="52"/>
      <c r="U172" s="51"/>
    </row>
    <row r="173" spans="1:21">
      <c r="A173" s="63" t="s">
        <v>40</v>
      </c>
      <c r="B173" s="63">
        <v>2.75</v>
      </c>
      <c r="C173" s="63" t="s">
        <v>1</v>
      </c>
      <c r="D173" s="64">
        <v>1.6</v>
      </c>
      <c r="E173" s="44" t="s">
        <v>117</v>
      </c>
      <c r="F173" s="44">
        <v>10</v>
      </c>
      <c r="G173" s="23" t="str">
        <f t="shared" si="97"/>
        <v>Kartofler</v>
      </c>
      <c r="H173" s="50">
        <f>(B173*D173)/$F$173</f>
        <v>0.44000000000000006</v>
      </c>
      <c r="I173" s="23" t="str">
        <f t="shared" ref="I173:I177" si="102">C173</f>
        <v>kg</v>
      </c>
      <c r="J173" s="44"/>
      <c r="M173" s="23" t="str">
        <f>G173</f>
        <v>Kartofler</v>
      </c>
      <c r="N173" s="27">
        <f>H173*(Oversigt!$B$11+$K$172)</f>
        <v>61.600000000000009</v>
      </c>
      <c r="O173" s="23" t="str">
        <f>I173</f>
        <v>kg</v>
      </c>
      <c r="R173" s="52"/>
      <c r="S173" s="52"/>
      <c r="T173" s="52"/>
      <c r="U173" s="51"/>
    </row>
    <row r="174" spans="1:21">
      <c r="A174" s="63" t="s">
        <v>45</v>
      </c>
      <c r="B174" s="63">
        <v>0.5</v>
      </c>
      <c r="C174" s="63" t="s">
        <v>36</v>
      </c>
      <c r="D174" s="64">
        <v>1.1000000000000001</v>
      </c>
      <c r="E174" s="44"/>
      <c r="F174" s="44"/>
      <c r="G174" s="23" t="str">
        <f t="shared" si="97"/>
        <v>Letmælk</v>
      </c>
      <c r="H174" s="50">
        <f t="shared" ref="H174:H176" si="103">(B174*D174)/$F$173</f>
        <v>5.5000000000000007E-2</v>
      </c>
      <c r="I174" s="23" t="str">
        <f t="shared" si="102"/>
        <v>liter</v>
      </c>
      <c r="J174" s="44"/>
      <c r="M174" s="23" t="str">
        <f t="shared" ref="M174:M177" si="104">G174</f>
        <v>Letmælk</v>
      </c>
      <c r="N174" s="27">
        <f>H174*(Oversigt!$B$11+$K$172)</f>
        <v>7.7000000000000011</v>
      </c>
      <c r="O174" s="23" t="str">
        <f t="shared" ref="O174:O177" si="105">I174</f>
        <v>liter</v>
      </c>
      <c r="R174" s="52"/>
      <c r="S174" s="52"/>
      <c r="T174" s="52"/>
      <c r="U174" s="51"/>
    </row>
    <row r="175" spans="1:21">
      <c r="A175" s="63" t="s">
        <v>10</v>
      </c>
      <c r="B175" s="63">
        <v>7.4999999999999997E-2</v>
      </c>
      <c r="C175" s="63" t="s">
        <v>1</v>
      </c>
      <c r="D175" s="64">
        <v>1.6</v>
      </c>
      <c r="E175" s="44"/>
      <c r="F175" s="44"/>
      <c r="G175" s="23" t="str">
        <f t="shared" si="97"/>
        <v>Smør</v>
      </c>
      <c r="H175" s="50">
        <f t="shared" si="103"/>
        <v>1.2E-2</v>
      </c>
      <c r="I175" s="23" t="str">
        <f t="shared" si="102"/>
        <v>kg</v>
      </c>
      <c r="J175" s="44"/>
      <c r="M175" s="23" t="str">
        <f t="shared" si="104"/>
        <v>Smør</v>
      </c>
      <c r="N175" s="27">
        <f>H175*(Oversigt!$B$11+$K$172)</f>
        <v>1.68</v>
      </c>
      <c r="O175" s="23" t="str">
        <f t="shared" si="105"/>
        <v>kg</v>
      </c>
      <c r="R175" s="52"/>
      <c r="S175" s="52"/>
      <c r="T175" s="52"/>
      <c r="U175" s="51"/>
    </row>
    <row r="176" spans="1:21">
      <c r="A176" s="63" t="s">
        <v>106</v>
      </c>
      <c r="B176" s="63">
        <v>0.01</v>
      </c>
      <c r="C176" s="63" t="s">
        <v>1</v>
      </c>
      <c r="D176" s="64">
        <v>1.6</v>
      </c>
      <c r="E176" s="44"/>
      <c r="F176" s="44"/>
      <c r="G176" s="23" t="str">
        <f t="shared" si="97"/>
        <v>Salt, groft</v>
      </c>
      <c r="H176" s="50">
        <f t="shared" si="103"/>
        <v>1.6000000000000001E-3</v>
      </c>
      <c r="I176" s="23" t="str">
        <f t="shared" si="102"/>
        <v>kg</v>
      </c>
      <c r="J176" s="44"/>
      <c r="M176" s="23" t="str">
        <f t="shared" si="104"/>
        <v>Salt, groft</v>
      </c>
      <c r="N176" s="27">
        <f>H176*(Oversigt!$B$11+$K$172)</f>
        <v>0.224</v>
      </c>
      <c r="O176" s="23" t="str">
        <f t="shared" si="105"/>
        <v>kg</v>
      </c>
      <c r="R176" s="52"/>
      <c r="S176" s="52"/>
      <c r="T176" s="52"/>
      <c r="U176" s="51"/>
    </row>
    <row r="177" spans="1:21">
      <c r="A177" s="63" t="s">
        <v>31</v>
      </c>
      <c r="B177" s="63">
        <v>5.0000000000000001E-3</v>
      </c>
      <c r="C177" s="63" t="s">
        <v>1</v>
      </c>
      <c r="D177" s="64">
        <v>1.6</v>
      </c>
      <c r="G177" s="23" t="str">
        <f t="shared" si="97"/>
        <v>Peber</v>
      </c>
      <c r="H177" s="50">
        <f>(B177*D177)/$F$173</f>
        <v>8.0000000000000004E-4</v>
      </c>
      <c r="I177" s="23" t="str">
        <f t="shared" si="102"/>
        <v>kg</v>
      </c>
      <c r="J177" s="44"/>
      <c r="M177" s="23" t="str">
        <f t="shared" si="104"/>
        <v>Peber</v>
      </c>
      <c r="N177" s="27">
        <f>H177*(Oversigt!$B$11+$K$172)</f>
        <v>0.112</v>
      </c>
      <c r="O177" s="23" t="str">
        <f t="shared" si="105"/>
        <v>kg</v>
      </c>
      <c r="R177" s="52"/>
      <c r="S177" s="52"/>
      <c r="T177" s="52"/>
      <c r="U177" s="51"/>
    </row>
    <row r="178" spans="1:21">
      <c r="A178" s="52"/>
      <c r="B178" s="52"/>
      <c r="C178" s="52"/>
      <c r="D178" s="52"/>
      <c r="E178" s="52"/>
      <c r="F178" s="52"/>
      <c r="G178" s="52"/>
      <c r="H178" s="52"/>
      <c r="I178" s="52"/>
      <c r="J178" s="103"/>
      <c r="K178" s="103"/>
      <c r="L178" s="103"/>
      <c r="M178" s="52"/>
      <c r="N178" s="90"/>
      <c r="O178" s="52"/>
      <c r="P178" s="52"/>
      <c r="Q178" s="52"/>
      <c r="R178" s="52"/>
      <c r="S178" s="52"/>
      <c r="T178" s="52"/>
      <c r="U178" s="51"/>
    </row>
    <row r="179" spans="1:21" ht="18">
      <c r="A179" s="130" t="str">
        <f>Oversigt!C8</f>
        <v>Nachos</v>
      </c>
      <c r="B179" s="130"/>
      <c r="C179" s="130"/>
      <c r="D179" s="45" t="s">
        <v>118</v>
      </c>
      <c r="E179" s="43" t="s">
        <v>119</v>
      </c>
      <c r="F179" s="44" t="s">
        <v>202</v>
      </c>
      <c r="G179" s="130" t="str">
        <f t="shared" ref="G179:G186" si="106">A179</f>
        <v>Nachos</v>
      </c>
      <c r="H179" s="130"/>
      <c r="I179" s="130"/>
      <c r="J179" s="44" t="s">
        <v>247</v>
      </c>
      <c r="K179" s="44">
        <v>9</v>
      </c>
      <c r="L179" s="47" t="s">
        <v>248</v>
      </c>
      <c r="M179" s="130" t="str">
        <f>A179</f>
        <v>Nachos</v>
      </c>
      <c r="N179" s="130"/>
      <c r="O179" s="130"/>
      <c r="P179" s="52"/>
      <c r="Q179" s="52"/>
      <c r="R179" s="52"/>
      <c r="S179" s="52"/>
      <c r="T179" s="52"/>
      <c r="U179" s="51"/>
    </row>
    <row r="180" spans="1:21">
      <c r="A180" s="23" t="s">
        <v>111</v>
      </c>
      <c r="B180" s="23">
        <v>0.8</v>
      </c>
      <c r="C180" s="23" t="s">
        <v>1</v>
      </c>
      <c r="D180" s="41">
        <v>1</v>
      </c>
      <c r="E180" s="44" t="s">
        <v>117</v>
      </c>
      <c r="F180" s="44">
        <v>10</v>
      </c>
      <c r="G180" s="23" t="str">
        <f t="shared" si="106"/>
        <v>Nachos</v>
      </c>
      <c r="H180" s="23">
        <f>(B180*D180)/$F$180</f>
        <v>0.08</v>
      </c>
      <c r="I180" s="23" t="str">
        <f t="shared" ref="I180:I186" si="107">C180</f>
        <v>kg</v>
      </c>
      <c r="J180" s="44"/>
      <c r="M180" s="23" t="str">
        <f>G180</f>
        <v>Nachos</v>
      </c>
      <c r="N180" s="27">
        <f>H180*(Oversigt!$B$11+$K$179)</f>
        <v>11.200000000000001</v>
      </c>
      <c r="O180" s="23" t="str">
        <f>I180</f>
        <v>kg</v>
      </c>
      <c r="P180" s="52"/>
      <c r="Q180" s="52"/>
      <c r="R180" s="52"/>
      <c r="S180" s="52"/>
      <c r="T180" s="52"/>
      <c r="U180" s="51"/>
    </row>
    <row r="181" spans="1:21">
      <c r="A181" s="23" t="s">
        <v>214</v>
      </c>
      <c r="B181" s="23">
        <v>0.5</v>
      </c>
      <c r="C181" s="23" t="s">
        <v>1</v>
      </c>
      <c r="D181" s="41">
        <v>1.6</v>
      </c>
      <c r="E181" s="44"/>
      <c r="F181" s="44"/>
      <c r="G181" s="23" t="str">
        <f t="shared" si="106"/>
        <v>Mozarella, revet</v>
      </c>
      <c r="H181" s="23">
        <f t="shared" ref="H181:H183" si="108">(B181*D181)/$F$180</f>
        <v>0.08</v>
      </c>
      <c r="I181" s="23" t="str">
        <f t="shared" si="107"/>
        <v>kg</v>
      </c>
      <c r="J181" s="44"/>
      <c r="M181" s="23" t="str">
        <f t="shared" ref="M181:M186" si="109">G181</f>
        <v>Mozarella, revet</v>
      </c>
      <c r="N181" s="27">
        <f>H181*(Oversigt!$B$11+$K$179)</f>
        <v>11.200000000000001</v>
      </c>
      <c r="O181" s="23" t="str">
        <f t="shared" ref="O181:O186" si="110">I181</f>
        <v>kg</v>
      </c>
      <c r="P181" s="52"/>
      <c r="Q181" s="52"/>
      <c r="R181" s="52"/>
      <c r="S181" s="52"/>
      <c r="T181" s="52"/>
      <c r="U181" s="51"/>
    </row>
    <row r="182" spans="1:21">
      <c r="A182" s="23" t="s">
        <v>254</v>
      </c>
      <c r="B182" s="23">
        <v>0.1</v>
      </c>
      <c r="C182" s="23" t="s">
        <v>1</v>
      </c>
      <c r="D182" s="41">
        <v>0.8</v>
      </c>
      <c r="G182" s="23" t="str">
        <f t="shared" si="106"/>
        <v>Jalapenos, glas</v>
      </c>
      <c r="H182" s="23">
        <f t="shared" si="108"/>
        <v>8.0000000000000019E-3</v>
      </c>
      <c r="I182" s="23" t="str">
        <f t="shared" si="107"/>
        <v>kg</v>
      </c>
      <c r="J182" s="44"/>
      <c r="M182" s="23" t="str">
        <f t="shared" si="109"/>
        <v>Jalapenos, glas</v>
      </c>
      <c r="N182" s="27">
        <f>H182*(Oversigt!$B$11+$K$179)</f>
        <v>1.1200000000000003</v>
      </c>
      <c r="O182" s="23" t="str">
        <f t="shared" si="110"/>
        <v>kg</v>
      </c>
      <c r="P182" s="52"/>
      <c r="Q182" s="52"/>
      <c r="R182" s="52"/>
      <c r="S182" s="52"/>
      <c r="T182" s="52"/>
      <c r="U182" s="51"/>
    </row>
    <row r="183" spans="1:21">
      <c r="A183" s="24" t="s">
        <v>135</v>
      </c>
      <c r="B183" s="23">
        <v>0.25</v>
      </c>
      <c r="C183" s="23" t="s">
        <v>1</v>
      </c>
      <c r="D183" s="41">
        <v>1</v>
      </c>
      <c r="G183" s="23" t="str">
        <f t="shared" si="106"/>
        <v>Salsa, medium</v>
      </c>
      <c r="H183" s="23">
        <f t="shared" si="108"/>
        <v>2.5000000000000001E-2</v>
      </c>
      <c r="I183" s="23" t="str">
        <f t="shared" si="107"/>
        <v>kg</v>
      </c>
      <c r="J183" s="44"/>
      <c r="M183" s="23" t="str">
        <f t="shared" si="109"/>
        <v>Salsa, medium</v>
      </c>
      <c r="N183" s="27">
        <f>H183*(Oversigt!$B$11+$K$179)</f>
        <v>3.5</v>
      </c>
      <c r="O183" s="23" t="str">
        <f t="shared" si="110"/>
        <v>kg</v>
      </c>
      <c r="P183" s="52"/>
      <c r="Q183" s="52"/>
      <c r="R183" s="52"/>
      <c r="S183" s="52"/>
      <c r="T183" s="52"/>
      <c r="U183" s="51"/>
    </row>
    <row r="184" spans="1:21">
      <c r="A184" s="24" t="s">
        <v>136</v>
      </c>
      <c r="B184" s="23">
        <v>0.25</v>
      </c>
      <c r="C184" s="23" t="s">
        <v>1</v>
      </c>
      <c r="D184" s="41">
        <v>0.8</v>
      </c>
      <c r="G184" s="23" t="str">
        <f t="shared" si="106"/>
        <v>Salsa, stærk</v>
      </c>
      <c r="H184" s="23">
        <f>(B184*D184)/$F$180</f>
        <v>0.02</v>
      </c>
      <c r="I184" s="23" t="str">
        <f t="shared" si="107"/>
        <v>kg</v>
      </c>
      <c r="J184" s="44"/>
      <c r="M184" s="23" t="str">
        <f t="shared" si="109"/>
        <v>Salsa, stærk</v>
      </c>
      <c r="N184" s="27">
        <f>H184*(Oversigt!$B$11+$K$179)</f>
        <v>2.8000000000000003</v>
      </c>
      <c r="O184" s="23" t="str">
        <f t="shared" si="110"/>
        <v>kg</v>
      </c>
      <c r="P184" s="52"/>
      <c r="Q184" s="52"/>
      <c r="R184" s="52"/>
      <c r="S184" s="52"/>
      <c r="T184" s="52"/>
      <c r="U184" s="51"/>
    </row>
    <row r="185" spans="1:21">
      <c r="A185" s="24" t="s">
        <v>223</v>
      </c>
      <c r="B185" s="23">
        <v>1.25</v>
      </c>
      <c r="C185" s="23" t="s">
        <v>4</v>
      </c>
      <c r="D185" s="41">
        <v>1</v>
      </c>
      <c r="G185" s="23" t="str">
        <f t="shared" si="106"/>
        <v>Foliebakker</v>
      </c>
      <c r="H185" s="23">
        <f>(B185*D185)/$F$180</f>
        <v>0.125</v>
      </c>
      <c r="I185" s="23" t="str">
        <f t="shared" si="107"/>
        <v>stk</v>
      </c>
      <c r="J185" s="44"/>
      <c r="M185" s="23" t="str">
        <f t="shared" si="109"/>
        <v>Foliebakker</v>
      </c>
      <c r="N185" s="27">
        <f>H185*(Oversigt!$B$11+$K$179)</f>
        <v>17.5</v>
      </c>
      <c r="O185" s="23" t="str">
        <f t="shared" si="110"/>
        <v>stk</v>
      </c>
      <c r="P185" s="52"/>
      <c r="Q185" s="52"/>
      <c r="R185" s="52"/>
      <c r="S185" s="52"/>
      <c r="T185" s="52"/>
      <c r="U185" s="51"/>
    </row>
    <row r="186" spans="1:21">
      <c r="A186" s="24" t="s">
        <v>192</v>
      </c>
      <c r="B186" s="23">
        <v>10</v>
      </c>
      <c r="C186" s="23" t="s">
        <v>4</v>
      </c>
      <c r="D186" s="41">
        <v>1</v>
      </c>
      <c r="G186" s="23" t="str">
        <f t="shared" si="106"/>
        <v>Paptallerkner, små</v>
      </c>
      <c r="H186" s="23">
        <f>(B186*D186)/$F$180</f>
        <v>1</v>
      </c>
      <c r="I186" s="23" t="str">
        <f t="shared" si="107"/>
        <v>stk</v>
      </c>
      <c r="J186" s="44"/>
      <c r="M186" s="23" t="str">
        <f t="shared" si="109"/>
        <v>Paptallerkner, små</v>
      </c>
      <c r="N186" s="27">
        <f>H186*(Oversigt!$B$11+$K$179)</f>
        <v>140</v>
      </c>
      <c r="O186" s="23" t="str">
        <f t="shared" si="110"/>
        <v>stk</v>
      </c>
      <c r="P186" s="52"/>
      <c r="Q186" s="52"/>
      <c r="R186" s="52"/>
      <c r="S186" s="52"/>
      <c r="T186" s="52"/>
      <c r="U186" s="51"/>
    </row>
    <row r="187" spans="1:21">
      <c r="A187" s="52"/>
      <c r="B187" s="52"/>
      <c r="C187" s="52"/>
      <c r="D187" s="52"/>
      <c r="E187" s="52"/>
      <c r="F187" s="52"/>
      <c r="G187" s="52"/>
      <c r="H187" s="52"/>
      <c r="I187" s="52"/>
      <c r="J187" s="103"/>
      <c r="K187" s="103"/>
      <c r="L187" s="103"/>
      <c r="M187" s="52"/>
      <c r="N187" s="90"/>
      <c r="O187" s="52"/>
      <c r="P187" s="52"/>
      <c r="Q187" s="52"/>
      <c r="R187" s="52"/>
      <c r="S187" s="52"/>
      <c r="T187" s="52"/>
      <c r="U187" s="51"/>
    </row>
    <row r="188" spans="1:21" ht="18">
      <c r="A188" s="124" t="str">
        <f>Oversigt!D5</f>
        <v>Tikka masala</v>
      </c>
      <c r="B188" s="125"/>
      <c r="C188" s="126"/>
      <c r="D188" s="78" t="s">
        <v>118</v>
      </c>
      <c r="E188" s="79" t="s">
        <v>119</v>
      </c>
      <c r="F188" s="79" t="s">
        <v>202</v>
      </c>
      <c r="G188" s="124" t="str">
        <f>A188</f>
        <v>Tikka masala</v>
      </c>
      <c r="H188" s="125"/>
      <c r="I188" s="126"/>
      <c r="J188" s="79" t="str">
        <f>Oversigt!D12</f>
        <v>Vegetar</v>
      </c>
      <c r="K188" s="79">
        <f>Oversigt!E12</f>
        <v>11</v>
      </c>
      <c r="L188" s="79"/>
      <c r="M188" s="124" t="str">
        <f>G188</f>
        <v>Tikka masala</v>
      </c>
      <c r="N188" s="125"/>
      <c r="O188" s="126"/>
      <c r="P188" s="52"/>
      <c r="Q188" s="52"/>
      <c r="R188" s="52"/>
      <c r="S188" s="52"/>
      <c r="T188" s="52"/>
      <c r="U188" s="51"/>
    </row>
    <row r="189" spans="1:21">
      <c r="A189" s="24" t="s">
        <v>128</v>
      </c>
      <c r="B189" s="24">
        <v>1.2500000000000001E-2</v>
      </c>
      <c r="C189" s="24" t="s">
        <v>1</v>
      </c>
      <c r="D189" s="74">
        <v>0.8</v>
      </c>
      <c r="E189" s="58" t="s">
        <v>117</v>
      </c>
      <c r="F189" s="58">
        <v>10</v>
      </c>
      <c r="G189" s="59" t="str">
        <f>A189</f>
        <v>Chiliflager</v>
      </c>
      <c r="H189" s="23">
        <f t="shared" ref="H189:H206" si="111">(B189*D189)/$F$189</f>
        <v>1.0000000000000002E-3</v>
      </c>
      <c r="I189" s="59" t="str">
        <f>C189</f>
        <v>kg</v>
      </c>
      <c r="J189" s="58"/>
      <c r="K189" s="61"/>
      <c r="L189" s="58"/>
      <c r="M189" s="59" t="str">
        <f>G189</f>
        <v>Chiliflager</v>
      </c>
      <c r="N189" s="27">
        <f>H189*Oversigt!$B$11</f>
        <v>0.13100000000000003</v>
      </c>
      <c r="O189" s="59" t="str">
        <f>I189</f>
        <v>kg</v>
      </c>
      <c r="P189" s="52"/>
      <c r="Q189" s="52"/>
      <c r="R189" s="52"/>
      <c r="S189" s="52"/>
      <c r="T189" s="52"/>
      <c r="U189" s="51"/>
    </row>
    <row r="190" spans="1:21">
      <c r="A190" s="24" t="s">
        <v>3</v>
      </c>
      <c r="B190" s="24">
        <v>0.25</v>
      </c>
      <c r="C190" s="24" t="s">
        <v>4</v>
      </c>
      <c r="D190" s="74">
        <v>1</v>
      </c>
      <c r="E190" s="58"/>
      <c r="F190" s="58"/>
      <c r="G190" s="59" t="str">
        <f>A190</f>
        <v>Hvidløg</v>
      </c>
      <c r="H190" s="23">
        <f t="shared" si="111"/>
        <v>2.5000000000000001E-2</v>
      </c>
      <c r="I190" s="59" t="str">
        <f>C190</f>
        <v>stk</v>
      </c>
      <c r="J190" s="58"/>
      <c r="K190" s="61"/>
      <c r="L190" s="58"/>
      <c r="M190" s="59" t="str">
        <f>G190</f>
        <v>Hvidløg</v>
      </c>
      <c r="N190" s="27">
        <f>H190*Oversigt!$B$11</f>
        <v>3.2750000000000004</v>
      </c>
      <c r="O190" s="59" t="str">
        <f>I190</f>
        <v>stk</v>
      </c>
      <c r="P190" s="52"/>
      <c r="Q190" s="52"/>
      <c r="R190" s="52"/>
      <c r="S190" s="52"/>
      <c r="T190" s="52"/>
      <c r="U190" s="51"/>
    </row>
    <row r="191" spans="1:21">
      <c r="A191" s="24" t="s">
        <v>83</v>
      </c>
      <c r="B191" s="24">
        <v>3.7499999999999999E-2</v>
      </c>
      <c r="C191" s="24" t="s">
        <v>1</v>
      </c>
      <c r="D191" s="74">
        <v>1</v>
      </c>
      <c r="E191" s="58"/>
      <c r="F191" s="58"/>
      <c r="G191" s="59" t="str">
        <f>A191</f>
        <v>Frisk ingefær</v>
      </c>
      <c r="H191" s="23">
        <f t="shared" si="111"/>
        <v>3.7499999999999999E-3</v>
      </c>
      <c r="I191" s="59" t="str">
        <f>C191</f>
        <v>kg</v>
      </c>
      <c r="J191" s="58"/>
      <c r="K191" s="61"/>
      <c r="L191" s="58"/>
      <c r="M191" s="59" t="str">
        <f>G191</f>
        <v>Frisk ingefær</v>
      </c>
      <c r="N191" s="27">
        <f>H191*Oversigt!$B$11</f>
        <v>0.49124999999999996</v>
      </c>
      <c r="O191" s="59" t="str">
        <f>I191</f>
        <v>kg</v>
      </c>
      <c r="P191" s="52"/>
      <c r="Q191" s="52"/>
      <c r="R191" s="52"/>
      <c r="S191" s="52"/>
      <c r="T191" s="52"/>
      <c r="U191" s="51"/>
    </row>
    <row r="192" spans="1:21">
      <c r="A192" s="24" t="s">
        <v>42</v>
      </c>
      <c r="B192" s="23">
        <v>3.7499999999999999E-2</v>
      </c>
      <c r="C192" s="24" t="s">
        <v>36</v>
      </c>
      <c r="D192" s="74">
        <v>1</v>
      </c>
      <c r="E192" s="58"/>
      <c r="F192" s="58"/>
      <c r="G192" s="59" t="str">
        <f t="shared" ref="G192:G206" si="112">A192</f>
        <v>Rapsolie</v>
      </c>
      <c r="H192" s="23">
        <f t="shared" si="111"/>
        <v>3.7499999999999999E-3</v>
      </c>
      <c r="I192" s="59" t="str">
        <f t="shared" ref="I192:I206" si="113">C192</f>
        <v>liter</v>
      </c>
      <c r="J192" s="58"/>
      <c r="K192" s="61"/>
      <c r="L192" s="58"/>
      <c r="M192" s="59" t="str">
        <f t="shared" ref="M192:M206" si="114">G192</f>
        <v>Rapsolie</v>
      </c>
      <c r="N192" s="27">
        <f>H192*Oversigt!$B$11</f>
        <v>0.49124999999999996</v>
      </c>
      <c r="O192" s="59" t="str">
        <f t="shared" ref="O192:O206" si="115">I192</f>
        <v>liter</v>
      </c>
      <c r="P192" s="52"/>
      <c r="Q192" s="52"/>
      <c r="R192" s="52"/>
      <c r="S192" s="52"/>
      <c r="T192" s="52"/>
      <c r="U192" s="51"/>
    </row>
    <row r="193" spans="1:21">
      <c r="A193" s="24" t="s">
        <v>73</v>
      </c>
      <c r="B193" s="23">
        <v>6.2500000000000001E-4</v>
      </c>
      <c r="C193" s="24" t="s">
        <v>1</v>
      </c>
      <c r="D193" s="74">
        <v>10</v>
      </c>
      <c r="E193" s="58"/>
      <c r="F193" s="58"/>
      <c r="G193" s="59" t="str">
        <f t="shared" si="112"/>
        <v>Paprika</v>
      </c>
      <c r="H193" s="23">
        <f t="shared" si="111"/>
        <v>6.2500000000000001E-4</v>
      </c>
      <c r="I193" s="59" t="str">
        <f t="shared" si="113"/>
        <v>kg</v>
      </c>
      <c r="J193" s="58"/>
      <c r="K193" s="61"/>
      <c r="L193" s="58"/>
      <c r="M193" s="59" t="str">
        <f t="shared" si="114"/>
        <v>Paprika</v>
      </c>
      <c r="N193" s="27">
        <f>H193*Oversigt!$B$11</f>
        <v>8.1875000000000003E-2</v>
      </c>
      <c r="O193" s="59" t="str">
        <f t="shared" si="115"/>
        <v>kg</v>
      </c>
      <c r="P193" s="52"/>
      <c r="Q193" s="52"/>
      <c r="R193" s="52"/>
      <c r="S193" s="52"/>
      <c r="T193" s="52"/>
      <c r="U193" s="51"/>
    </row>
    <row r="194" spans="1:21">
      <c r="A194" s="24" t="s">
        <v>84</v>
      </c>
      <c r="B194" s="23">
        <f>0.01</f>
        <v>0.01</v>
      </c>
      <c r="C194" s="24" t="s">
        <v>1</v>
      </c>
      <c r="D194" s="74">
        <v>1</v>
      </c>
      <c r="E194" s="58"/>
      <c r="F194" s="58"/>
      <c r="G194" s="59" t="str">
        <f t="shared" si="112"/>
        <v>Garam masala, stødt</v>
      </c>
      <c r="H194" s="23">
        <f t="shared" si="111"/>
        <v>1E-3</v>
      </c>
      <c r="I194" s="59" t="str">
        <f t="shared" si="113"/>
        <v>kg</v>
      </c>
      <c r="J194" s="58"/>
      <c r="K194" s="61"/>
      <c r="L194" s="58"/>
      <c r="M194" s="59" t="str">
        <f t="shared" si="114"/>
        <v>Garam masala, stødt</v>
      </c>
      <c r="N194" s="27">
        <f>H194*Oversigt!$B$11</f>
        <v>0.13100000000000001</v>
      </c>
      <c r="O194" s="59" t="str">
        <f t="shared" si="115"/>
        <v>kg</v>
      </c>
      <c r="P194" s="52"/>
      <c r="Q194" s="52"/>
      <c r="R194" s="52"/>
      <c r="S194" s="52"/>
      <c r="T194" s="52"/>
      <c r="U194" s="51"/>
    </row>
    <row r="195" spans="1:21">
      <c r="A195" s="24" t="s">
        <v>7</v>
      </c>
      <c r="B195" s="23">
        <v>3.7499999999999999E-2</v>
      </c>
      <c r="C195" s="24" t="s">
        <v>1</v>
      </c>
      <c r="D195" s="74">
        <v>1</v>
      </c>
      <c r="E195" s="58"/>
      <c r="F195" s="58"/>
      <c r="G195" s="59" t="str">
        <f t="shared" si="112"/>
        <v>Tomatpuré</v>
      </c>
      <c r="H195" s="23">
        <f t="shared" si="111"/>
        <v>3.7499999999999999E-3</v>
      </c>
      <c r="I195" s="59" t="str">
        <f t="shared" si="113"/>
        <v>kg</v>
      </c>
      <c r="J195" s="58"/>
      <c r="K195" s="61"/>
      <c r="L195" s="58"/>
      <c r="M195" s="59" t="str">
        <f t="shared" si="114"/>
        <v>Tomatpuré</v>
      </c>
      <c r="N195" s="27">
        <f>H195*Oversigt!$B$11</f>
        <v>0.49124999999999996</v>
      </c>
      <c r="O195" s="59" t="str">
        <f t="shared" si="115"/>
        <v>kg</v>
      </c>
      <c r="P195" s="52"/>
      <c r="Q195" s="52"/>
      <c r="R195" s="52"/>
      <c r="S195" s="52"/>
      <c r="T195" s="52"/>
      <c r="U195" s="51"/>
    </row>
    <row r="196" spans="1:21">
      <c r="A196" s="24" t="s">
        <v>85</v>
      </c>
      <c r="B196" s="23">
        <v>7.5</v>
      </c>
      <c r="C196" s="24" t="s">
        <v>86</v>
      </c>
      <c r="D196" s="74">
        <v>1</v>
      </c>
      <c r="E196" s="58"/>
      <c r="F196" s="58"/>
      <c r="G196" s="59" t="str">
        <f t="shared" si="112"/>
        <v>Frisk koriander</v>
      </c>
      <c r="H196" s="23">
        <f t="shared" si="111"/>
        <v>0.75</v>
      </c>
      <c r="I196" s="59" t="str">
        <f t="shared" si="113"/>
        <v>kviste</v>
      </c>
      <c r="J196" s="58"/>
      <c r="K196" s="61"/>
      <c r="L196" s="58"/>
      <c r="M196" s="59" t="str">
        <f t="shared" si="114"/>
        <v>Frisk koriander</v>
      </c>
      <c r="N196" s="27">
        <f>H196*Oversigt!$B$11</f>
        <v>98.25</v>
      </c>
      <c r="O196" s="59" t="str">
        <f t="shared" si="115"/>
        <v>kviste</v>
      </c>
      <c r="P196" s="52"/>
      <c r="Q196" s="52"/>
      <c r="R196" s="52"/>
      <c r="S196" s="52"/>
      <c r="T196" s="52"/>
      <c r="U196" s="51"/>
    </row>
    <row r="197" spans="1:21">
      <c r="A197" s="24" t="s">
        <v>80</v>
      </c>
      <c r="B197" s="23">
        <v>1</v>
      </c>
      <c r="C197" s="24" t="s">
        <v>1</v>
      </c>
      <c r="D197" s="74">
        <v>1</v>
      </c>
      <c r="E197" s="58"/>
      <c r="F197" s="58"/>
      <c r="G197" s="59" t="str">
        <f t="shared" si="112"/>
        <v>Kyllingebryst</v>
      </c>
      <c r="H197" s="23">
        <f t="shared" si="111"/>
        <v>0.1</v>
      </c>
      <c r="I197" s="59" t="str">
        <f t="shared" si="113"/>
        <v>kg</v>
      </c>
      <c r="J197" s="58"/>
      <c r="K197" s="61"/>
      <c r="L197" s="58"/>
      <c r="M197" s="59" t="str">
        <f t="shared" si="114"/>
        <v>Kyllingebryst</v>
      </c>
      <c r="N197" s="27">
        <f>H197*(Oversigt!$B$11-$K$188)</f>
        <v>12</v>
      </c>
      <c r="O197" s="59" t="str">
        <f t="shared" si="115"/>
        <v>kg</v>
      </c>
      <c r="P197" s="52"/>
      <c r="Q197" s="52"/>
      <c r="R197" s="52"/>
      <c r="S197" s="52"/>
      <c r="T197" s="52"/>
      <c r="U197" s="51"/>
    </row>
    <row r="198" spans="1:21">
      <c r="A198" s="24" t="s">
        <v>2</v>
      </c>
      <c r="B198" s="23">
        <v>0.2</v>
      </c>
      <c r="C198" s="24" t="s">
        <v>1</v>
      </c>
      <c r="D198" s="74">
        <v>1</v>
      </c>
      <c r="E198" s="58"/>
      <c r="F198" s="58"/>
      <c r="G198" s="59" t="str">
        <f t="shared" si="112"/>
        <v>Løg</v>
      </c>
      <c r="H198" s="23">
        <f t="shared" si="111"/>
        <v>0.02</v>
      </c>
      <c r="I198" s="59" t="str">
        <f t="shared" si="113"/>
        <v>kg</v>
      </c>
      <c r="J198" s="58"/>
      <c r="K198" s="61"/>
      <c r="L198" s="58"/>
      <c r="M198" s="59" t="str">
        <f t="shared" si="114"/>
        <v>Løg</v>
      </c>
      <c r="N198" s="27">
        <f>H198*Oversigt!$B$11</f>
        <v>2.62</v>
      </c>
      <c r="O198" s="59" t="str">
        <f t="shared" si="115"/>
        <v>kg</v>
      </c>
      <c r="P198" s="52"/>
      <c r="Q198" s="52"/>
      <c r="R198" s="52"/>
      <c r="S198" s="52"/>
      <c r="T198" s="52"/>
      <c r="U198" s="51"/>
    </row>
    <row r="199" spans="1:21">
      <c r="A199" s="24" t="s">
        <v>238</v>
      </c>
      <c r="B199" s="23">
        <v>0.37</v>
      </c>
      <c r="C199" s="24" t="s">
        <v>1</v>
      </c>
      <c r="D199" s="74">
        <v>1</v>
      </c>
      <c r="E199" s="58"/>
      <c r="F199" s="58"/>
      <c r="G199" s="59" t="str">
        <f t="shared" si="112"/>
        <v>Peberfrugt</v>
      </c>
      <c r="H199" s="23">
        <f t="shared" si="111"/>
        <v>3.6999999999999998E-2</v>
      </c>
      <c r="I199" s="59" t="str">
        <f t="shared" si="113"/>
        <v>kg</v>
      </c>
      <c r="J199" s="58"/>
      <c r="K199" s="61"/>
      <c r="L199" s="58"/>
      <c r="M199" s="59" t="str">
        <f t="shared" si="114"/>
        <v>Peberfrugt</v>
      </c>
      <c r="N199" s="27">
        <f>H199*Oversigt!$B$11</f>
        <v>4.8469999999999995</v>
      </c>
      <c r="O199" s="59" t="str">
        <f t="shared" si="115"/>
        <v>kg</v>
      </c>
      <c r="P199" s="52"/>
      <c r="Q199" s="52"/>
      <c r="R199" s="52"/>
      <c r="S199" s="52"/>
      <c r="T199" s="52"/>
      <c r="U199" s="51"/>
    </row>
    <row r="200" spans="1:21">
      <c r="A200" s="24" t="s">
        <v>88</v>
      </c>
      <c r="B200" s="23">
        <v>6.2500000000000001E-4</v>
      </c>
      <c r="C200" s="24" t="s">
        <v>1</v>
      </c>
      <c r="D200" s="74">
        <v>10</v>
      </c>
      <c r="E200" s="58"/>
      <c r="F200" s="58"/>
      <c r="G200" s="59" t="str">
        <f t="shared" si="112"/>
        <v>Kanel, stødt</v>
      </c>
      <c r="H200" s="23">
        <f t="shared" si="111"/>
        <v>6.2500000000000001E-4</v>
      </c>
      <c r="I200" s="59" t="str">
        <f t="shared" si="113"/>
        <v>kg</v>
      </c>
      <c r="J200" s="58"/>
      <c r="K200" s="61"/>
      <c r="L200" s="58"/>
      <c r="M200" s="59" t="str">
        <f t="shared" si="114"/>
        <v>Kanel, stødt</v>
      </c>
      <c r="N200" s="27">
        <f>H200*Oversigt!$B$11</f>
        <v>8.1875000000000003E-2</v>
      </c>
      <c r="O200" s="59" t="str">
        <f t="shared" si="115"/>
        <v>kg</v>
      </c>
      <c r="P200" s="52"/>
      <c r="Q200" s="52"/>
      <c r="R200" s="52"/>
      <c r="S200" s="52"/>
      <c r="T200" s="52"/>
      <c r="U200" s="51"/>
    </row>
    <row r="201" spans="1:21">
      <c r="A201" s="24" t="s">
        <v>87</v>
      </c>
      <c r="B201" s="23">
        <v>6.2500000000000001E-4</v>
      </c>
      <c r="C201" s="24" t="s">
        <v>1</v>
      </c>
      <c r="D201" s="74">
        <v>10</v>
      </c>
      <c r="E201" s="58"/>
      <c r="F201" s="58"/>
      <c r="G201" s="59" t="str">
        <f t="shared" si="112"/>
        <v>Koriander, stødt</v>
      </c>
      <c r="H201" s="23">
        <f t="shared" si="111"/>
        <v>6.2500000000000001E-4</v>
      </c>
      <c r="I201" s="59" t="str">
        <f t="shared" si="113"/>
        <v>kg</v>
      </c>
      <c r="J201" s="58"/>
      <c r="K201" s="61"/>
      <c r="L201" s="58"/>
      <c r="M201" s="59" t="str">
        <f t="shared" si="114"/>
        <v>Koriander, stødt</v>
      </c>
      <c r="N201" s="27">
        <f>H201*Oversigt!$B$11</f>
        <v>8.1875000000000003E-2</v>
      </c>
      <c r="O201" s="59" t="str">
        <f t="shared" si="115"/>
        <v>kg</v>
      </c>
      <c r="P201" s="52"/>
      <c r="Q201" s="52"/>
      <c r="R201" s="52"/>
      <c r="S201" s="52"/>
      <c r="T201" s="52"/>
      <c r="U201" s="51"/>
    </row>
    <row r="202" spans="1:21">
      <c r="A202" s="24" t="s">
        <v>89</v>
      </c>
      <c r="B202" s="23">
        <v>6.2500000000000001E-4</v>
      </c>
      <c r="C202" s="24" t="s">
        <v>1</v>
      </c>
      <c r="D202" s="74">
        <v>10</v>
      </c>
      <c r="E202" s="58"/>
      <c r="F202" s="58"/>
      <c r="G202" s="59" t="str">
        <f t="shared" si="112"/>
        <v>Gurkemeje, stødt</v>
      </c>
      <c r="H202" s="23">
        <f t="shared" si="111"/>
        <v>6.2500000000000001E-4</v>
      </c>
      <c r="I202" s="59" t="str">
        <f t="shared" si="113"/>
        <v>kg</v>
      </c>
      <c r="J202" s="58"/>
      <c r="K202" s="61"/>
      <c r="L202" s="58"/>
      <c r="M202" s="59" t="str">
        <f t="shared" si="114"/>
        <v>Gurkemeje, stødt</v>
      </c>
      <c r="N202" s="27">
        <f>H202*Oversigt!$B$11</f>
        <v>8.1875000000000003E-2</v>
      </c>
      <c r="O202" s="59" t="str">
        <f t="shared" si="115"/>
        <v>kg</v>
      </c>
      <c r="P202" s="52"/>
      <c r="Q202" s="52"/>
      <c r="R202" s="52"/>
      <c r="S202" s="52"/>
      <c r="T202" s="52"/>
      <c r="U202" s="51"/>
    </row>
    <row r="203" spans="1:21">
      <c r="A203" s="24" t="s">
        <v>6</v>
      </c>
      <c r="B203" s="23">
        <v>1</v>
      </c>
      <c r="C203" s="24" t="s">
        <v>1</v>
      </c>
      <c r="D203" s="74">
        <v>1</v>
      </c>
      <c r="E203" s="58"/>
      <c r="F203" s="58"/>
      <c r="G203" s="59" t="str">
        <f t="shared" si="112"/>
        <v>Hakkede tomater</v>
      </c>
      <c r="H203" s="23">
        <f t="shared" si="111"/>
        <v>0.1</v>
      </c>
      <c r="I203" s="59" t="str">
        <f t="shared" si="113"/>
        <v>kg</v>
      </c>
      <c r="J203" s="58"/>
      <c r="K203" s="61"/>
      <c r="L203" s="58"/>
      <c r="M203" s="59" t="str">
        <f t="shared" si="114"/>
        <v>Hakkede tomater</v>
      </c>
      <c r="N203" s="27">
        <f>H203*Oversigt!$B$11</f>
        <v>13.100000000000001</v>
      </c>
      <c r="O203" s="59" t="str">
        <f t="shared" si="115"/>
        <v>kg</v>
      </c>
      <c r="P203" s="52"/>
      <c r="Q203" s="52"/>
      <c r="R203" s="52"/>
      <c r="S203" s="52"/>
      <c r="T203" s="52"/>
      <c r="U203" s="51"/>
    </row>
    <row r="204" spans="1:21">
      <c r="A204" s="24" t="s">
        <v>91</v>
      </c>
      <c r="B204" s="23">
        <v>0.38</v>
      </c>
      <c r="C204" s="24" t="s">
        <v>1</v>
      </c>
      <c r="D204" s="74">
        <v>1</v>
      </c>
      <c r="E204" s="58"/>
      <c r="F204" s="58"/>
      <c r="G204" s="59" t="str">
        <f t="shared" si="112"/>
        <v>Kikærter</v>
      </c>
      <c r="H204" s="23">
        <f t="shared" si="111"/>
        <v>3.7999999999999999E-2</v>
      </c>
      <c r="I204" s="59" t="str">
        <f t="shared" si="113"/>
        <v>kg</v>
      </c>
      <c r="J204" s="58"/>
      <c r="K204" s="61"/>
      <c r="L204" s="58"/>
      <c r="M204" s="59" t="str">
        <f t="shared" si="114"/>
        <v>Kikærter</v>
      </c>
      <c r="N204" s="27">
        <f>H204*Oversigt!$B$11</f>
        <v>4.9779999999999998</v>
      </c>
      <c r="O204" s="59" t="str">
        <f t="shared" si="115"/>
        <v>kg</v>
      </c>
      <c r="P204" s="52"/>
      <c r="Q204" s="52"/>
      <c r="R204" s="52"/>
      <c r="S204" s="52"/>
      <c r="T204" s="52"/>
      <c r="U204" s="51"/>
    </row>
    <row r="205" spans="1:21">
      <c r="A205" s="24" t="s">
        <v>29</v>
      </c>
      <c r="B205" s="23">
        <v>0.375</v>
      </c>
      <c r="C205" s="24" t="s">
        <v>36</v>
      </c>
      <c r="D205" s="74">
        <v>1</v>
      </c>
      <c r="E205" s="58"/>
      <c r="F205" s="58"/>
      <c r="G205" s="59" t="str">
        <f t="shared" si="112"/>
        <v>Creme fraiche</v>
      </c>
      <c r="H205" s="23">
        <f t="shared" si="111"/>
        <v>3.7499999999999999E-2</v>
      </c>
      <c r="I205" s="59" t="str">
        <f t="shared" si="113"/>
        <v>liter</v>
      </c>
      <c r="J205" s="58"/>
      <c r="K205" s="61"/>
      <c r="L205" s="58"/>
      <c r="M205" s="59" t="str">
        <f t="shared" si="114"/>
        <v>Creme fraiche</v>
      </c>
      <c r="N205" s="27">
        <f>H205*Oversigt!$B$11</f>
        <v>4.9124999999999996</v>
      </c>
      <c r="O205" s="59" t="str">
        <f t="shared" si="115"/>
        <v>liter</v>
      </c>
      <c r="P205" s="52"/>
      <c r="Q205" s="52"/>
      <c r="R205" s="52"/>
      <c r="S205" s="52"/>
      <c r="T205" s="52"/>
      <c r="U205" s="51"/>
    </row>
    <row r="206" spans="1:21">
      <c r="A206" s="63" t="s">
        <v>151</v>
      </c>
      <c r="B206" s="63">
        <v>1.25</v>
      </c>
      <c r="C206" s="63" t="s">
        <v>1</v>
      </c>
      <c r="D206" s="74">
        <v>0.9</v>
      </c>
      <c r="E206" s="58"/>
      <c r="F206" s="58"/>
      <c r="G206" s="59" t="str">
        <f t="shared" si="112"/>
        <v>Ris</v>
      </c>
      <c r="H206" s="23">
        <f t="shared" si="111"/>
        <v>0.1125</v>
      </c>
      <c r="I206" s="59" t="str">
        <f t="shared" si="113"/>
        <v>kg</v>
      </c>
      <c r="J206" s="58"/>
      <c r="K206" s="61"/>
      <c r="L206" s="58"/>
      <c r="M206" s="59" t="str">
        <f t="shared" si="114"/>
        <v>Ris</v>
      </c>
      <c r="N206" s="27">
        <f>H206*Oversigt!$B$11</f>
        <v>14.737500000000001</v>
      </c>
      <c r="O206" s="59" t="str">
        <f t="shared" si="115"/>
        <v>kg</v>
      </c>
      <c r="P206" s="52"/>
      <c r="Q206" s="52"/>
      <c r="R206" s="52"/>
      <c r="S206" s="52"/>
      <c r="T206" s="52"/>
      <c r="U206" s="51"/>
    </row>
    <row r="207" spans="1:21">
      <c r="A207" s="52"/>
      <c r="B207" s="52"/>
      <c r="C207" s="52"/>
      <c r="D207" s="52"/>
      <c r="E207" s="52"/>
      <c r="F207" s="52"/>
      <c r="G207" s="52"/>
      <c r="H207" s="52"/>
      <c r="I207" s="52"/>
      <c r="J207" s="103"/>
      <c r="K207" s="103"/>
      <c r="L207" s="103"/>
      <c r="M207" s="52"/>
      <c r="N207" s="90"/>
      <c r="O207" s="52"/>
      <c r="P207" s="52"/>
      <c r="Q207" s="52"/>
      <c r="R207" s="52"/>
      <c r="S207" s="52"/>
      <c r="T207" s="52"/>
      <c r="U207" s="51"/>
    </row>
    <row r="208" spans="1:21" ht="16.5" customHeight="1">
      <c r="A208" s="130" t="str">
        <f>Oversigt!D6</f>
        <v>Banankage</v>
      </c>
      <c r="B208" s="130"/>
      <c r="C208" s="130"/>
      <c r="D208" s="45" t="s">
        <v>118</v>
      </c>
      <c r="E208" s="44" t="s">
        <v>119</v>
      </c>
      <c r="F208" s="44" t="s">
        <v>220</v>
      </c>
      <c r="G208" s="130" t="str">
        <f>A208</f>
        <v>Banankage</v>
      </c>
      <c r="H208" s="130"/>
      <c r="I208" s="130"/>
      <c r="M208" s="130" t="str">
        <f>A208</f>
        <v>Banankage</v>
      </c>
      <c r="N208" s="130"/>
      <c r="O208" s="130"/>
      <c r="R208" s="52"/>
      <c r="S208" s="52"/>
      <c r="T208" s="52"/>
      <c r="U208" s="51"/>
    </row>
    <row r="209" spans="1:21">
      <c r="A209" s="52" t="s">
        <v>33</v>
      </c>
      <c r="B209" s="52">
        <v>2</v>
      </c>
      <c r="C209" s="52" t="s">
        <v>4</v>
      </c>
      <c r="D209" s="68">
        <v>2</v>
      </c>
      <c r="E209" s="44" t="s">
        <v>117</v>
      </c>
      <c r="F209" s="44">
        <v>10</v>
      </c>
      <c r="G209" s="52" t="str">
        <f>A209</f>
        <v>Æg</v>
      </c>
      <c r="H209" s="23">
        <f>(B209*D209)/$F$209</f>
        <v>0.4</v>
      </c>
      <c r="I209" s="52" t="str">
        <f>C209</f>
        <v>stk</v>
      </c>
      <c r="J209" s="103"/>
      <c r="K209" s="103"/>
      <c r="L209" s="103"/>
      <c r="M209" s="52" t="str">
        <f>G209</f>
        <v>Æg</v>
      </c>
      <c r="N209" s="27">
        <f>H209*Oversigt!$B$11</f>
        <v>52.400000000000006</v>
      </c>
      <c r="O209" s="52" t="str">
        <f>I209</f>
        <v>stk</v>
      </c>
      <c r="P209" s="52"/>
      <c r="Q209" s="52"/>
      <c r="R209" s="52"/>
      <c r="S209" s="52"/>
      <c r="T209" s="52"/>
      <c r="U209" s="51"/>
    </row>
    <row r="210" spans="1:21">
      <c r="A210" s="52" t="s">
        <v>16</v>
      </c>
      <c r="B210" s="52">
        <v>0.11</v>
      </c>
      <c r="C210" s="52" t="s">
        <v>1</v>
      </c>
      <c r="D210" s="68">
        <v>2</v>
      </c>
      <c r="E210" s="44"/>
      <c r="F210" s="44"/>
      <c r="G210" s="52" t="str">
        <f t="shared" ref="G210:G217" si="116">A210</f>
        <v>Sukker</v>
      </c>
      <c r="H210" s="23">
        <f t="shared" ref="H210:H215" si="117">(B210*D210)/$F$209</f>
        <v>2.1999999999999999E-2</v>
      </c>
      <c r="I210" s="52" t="str">
        <f t="shared" ref="I210:I217" si="118">C210</f>
        <v>kg</v>
      </c>
      <c r="J210" s="103"/>
      <c r="K210" s="103"/>
      <c r="L210" s="103"/>
      <c r="M210" s="52" t="str">
        <f t="shared" ref="M210:M217" si="119">G210</f>
        <v>Sukker</v>
      </c>
      <c r="N210" s="27">
        <f>H210*Oversigt!$B$11</f>
        <v>2.8819999999999997</v>
      </c>
      <c r="O210" s="52" t="str">
        <f t="shared" ref="O210:O217" si="120">I210</f>
        <v>kg</v>
      </c>
      <c r="P210" s="52"/>
      <c r="Q210" s="52"/>
      <c r="R210" s="52"/>
      <c r="S210" s="52"/>
      <c r="T210" s="52"/>
      <c r="U210" s="51"/>
    </row>
    <row r="211" spans="1:21">
      <c r="A211" s="52" t="s">
        <v>171</v>
      </c>
      <c r="B211" s="52">
        <v>0.04</v>
      </c>
      <c r="C211" s="52" t="s">
        <v>1</v>
      </c>
      <c r="D211" s="68">
        <v>2</v>
      </c>
      <c r="E211" s="44"/>
      <c r="F211" s="44"/>
      <c r="G211" s="52" t="str">
        <f t="shared" si="116"/>
        <v>Vaniljesukker</v>
      </c>
      <c r="H211" s="23">
        <f t="shared" si="117"/>
        <v>8.0000000000000002E-3</v>
      </c>
      <c r="I211" s="52" t="str">
        <f t="shared" si="118"/>
        <v>kg</v>
      </c>
      <c r="J211" s="103"/>
      <c r="K211" s="103"/>
      <c r="L211" s="103"/>
      <c r="M211" s="52" t="str">
        <f t="shared" si="119"/>
        <v>Vaniljesukker</v>
      </c>
      <c r="N211" s="27">
        <f>H211*Oversigt!$B$11</f>
        <v>1.048</v>
      </c>
      <c r="O211" s="52" t="str">
        <f t="shared" si="120"/>
        <v>kg</v>
      </c>
      <c r="P211" s="52"/>
      <c r="Q211" s="52"/>
      <c r="R211" s="52"/>
      <c r="S211" s="52"/>
      <c r="T211" s="52"/>
      <c r="U211" s="51"/>
    </row>
    <row r="212" spans="1:21">
      <c r="A212" s="52" t="s">
        <v>32</v>
      </c>
      <c r="B212" s="52">
        <v>8.3000000000000004E-2</v>
      </c>
      <c r="C212" s="52" t="s">
        <v>1</v>
      </c>
      <c r="D212" s="68">
        <v>2</v>
      </c>
      <c r="E212" s="44"/>
      <c r="F212" s="44"/>
      <c r="G212" s="52" t="str">
        <f t="shared" si="116"/>
        <v>Hvedemel</v>
      </c>
      <c r="H212" s="23">
        <f t="shared" si="117"/>
        <v>1.66E-2</v>
      </c>
      <c r="I212" s="52" t="str">
        <f t="shared" si="118"/>
        <v>kg</v>
      </c>
      <c r="J212" s="103"/>
      <c r="K212" s="103"/>
      <c r="L212" s="103"/>
      <c r="M212" s="52" t="str">
        <f t="shared" si="119"/>
        <v>Hvedemel</v>
      </c>
      <c r="N212" s="27">
        <f>H212*Oversigt!$B$11</f>
        <v>2.1745999999999999</v>
      </c>
      <c r="O212" s="52" t="str">
        <f t="shared" si="120"/>
        <v>kg</v>
      </c>
      <c r="P212" s="52"/>
      <c r="Q212" s="52"/>
      <c r="R212" s="52"/>
      <c r="S212" s="52"/>
      <c r="T212" s="52"/>
      <c r="U212" s="51"/>
    </row>
    <row r="213" spans="1:21">
      <c r="A213" s="52" t="s">
        <v>76</v>
      </c>
      <c r="B213" s="52">
        <v>3.3E-3</v>
      </c>
      <c r="C213" s="52" t="s">
        <v>1</v>
      </c>
      <c r="D213" s="68">
        <v>2</v>
      </c>
      <c r="E213" s="44"/>
      <c r="F213" s="44"/>
      <c r="G213" s="52" t="str">
        <f t="shared" si="116"/>
        <v>Bagepulver</v>
      </c>
      <c r="H213" s="23">
        <f t="shared" si="117"/>
        <v>6.6E-4</v>
      </c>
      <c r="I213" s="52" t="str">
        <f t="shared" si="118"/>
        <v>kg</v>
      </c>
      <c r="J213" s="103"/>
      <c r="K213" s="103"/>
      <c r="L213" s="103"/>
      <c r="M213" s="52" t="str">
        <f t="shared" si="119"/>
        <v>Bagepulver</v>
      </c>
      <c r="N213" s="27">
        <f>H213*Oversigt!$B$11</f>
        <v>8.6459999999999995E-2</v>
      </c>
      <c r="O213" s="52" t="str">
        <f t="shared" si="120"/>
        <v>kg</v>
      </c>
      <c r="P213" s="52"/>
      <c r="Q213" s="52"/>
      <c r="R213" s="52"/>
      <c r="S213" s="52"/>
      <c r="T213" s="52"/>
      <c r="U213" s="51"/>
    </row>
    <row r="214" spans="1:21">
      <c r="A214" s="52" t="s">
        <v>10</v>
      </c>
      <c r="B214" s="52">
        <v>6.7000000000000004E-2</v>
      </c>
      <c r="C214" s="52" t="s">
        <v>1</v>
      </c>
      <c r="D214" s="68">
        <v>2</v>
      </c>
      <c r="E214" s="44"/>
      <c r="F214" s="44"/>
      <c r="G214" s="52" t="str">
        <f t="shared" si="116"/>
        <v>Smør</v>
      </c>
      <c r="H214" s="23">
        <f t="shared" si="117"/>
        <v>1.34E-2</v>
      </c>
      <c r="I214" s="52" t="str">
        <f t="shared" si="118"/>
        <v>kg</v>
      </c>
      <c r="J214" s="103"/>
      <c r="K214" s="103"/>
      <c r="L214" s="103"/>
      <c r="M214" s="52" t="str">
        <f t="shared" si="119"/>
        <v>Smør</v>
      </c>
      <c r="N214" s="27">
        <f>H214*Oversigt!$B$11</f>
        <v>1.7554000000000001</v>
      </c>
      <c r="O214" s="52" t="str">
        <f t="shared" si="120"/>
        <v>kg</v>
      </c>
      <c r="P214" s="52"/>
      <c r="Q214" s="52"/>
      <c r="R214" s="52"/>
      <c r="S214" s="52"/>
      <c r="T214" s="52"/>
      <c r="U214" s="51"/>
    </row>
    <row r="215" spans="1:21">
      <c r="A215" s="52" t="s">
        <v>145</v>
      </c>
      <c r="B215" s="52">
        <v>0.67</v>
      </c>
      <c r="C215" s="52" t="s">
        <v>4</v>
      </c>
      <c r="D215" s="68">
        <v>2</v>
      </c>
      <c r="E215" s="44"/>
      <c r="F215" s="44"/>
      <c r="G215" s="52" t="str">
        <f t="shared" si="116"/>
        <v>Bananer</v>
      </c>
      <c r="H215" s="23">
        <f t="shared" si="117"/>
        <v>0.13400000000000001</v>
      </c>
      <c r="I215" s="52" t="str">
        <f t="shared" si="118"/>
        <v>stk</v>
      </c>
      <c r="J215" s="103"/>
      <c r="K215" s="103"/>
      <c r="L215" s="103"/>
      <c r="M215" s="52" t="str">
        <f t="shared" si="119"/>
        <v>Bananer</v>
      </c>
      <c r="N215" s="27">
        <f>H215*Oversigt!$B$11</f>
        <v>17.554000000000002</v>
      </c>
      <c r="O215" s="52" t="str">
        <f t="shared" si="120"/>
        <v>stk</v>
      </c>
      <c r="P215" s="52"/>
      <c r="Q215" s="52"/>
      <c r="R215" s="52"/>
      <c r="S215" s="52"/>
      <c r="T215" s="52"/>
      <c r="U215" s="51"/>
    </row>
    <row r="216" spans="1:21">
      <c r="A216" s="80" t="s">
        <v>169</v>
      </c>
      <c r="B216" s="52">
        <v>0.06</v>
      </c>
      <c r="C216" s="52" t="s">
        <v>1</v>
      </c>
      <c r="D216" s="68">
        <v>2</v>
      </c>
      <c r="E216" s="44"/>
      <c r="F216" s="44"/>
      <c r="G216" s="52" t="str">
        <f t="shared" si="116"/>
        <v>Mørk chokolade, 70 %</v>
      </c>
      <c r="H216" s="23">
        <f>(B216*D216)/$F$209</f>
        <v>1.2E-2</v>
      </c>
      <c r="I216" s="52" t="str">
        <f t="shared" si="118"/>
        <v>kg</v>
      </c>
      <c r="J216" s="103"/>
      <c r="K216" s="103"/>
      <c r="L216" s="103"/>
      <c r="M216" s="52" t="str">
        <f t="shared" si="119"/>
        <v>Mørk chokolade, 70 %</v>
      </c>
      <c r="N216" s="27">
        <f>H216*Oversigt!$B$11</f>
        <v>1.5720000000000001</v>
      </c>
      <c r="O216" s="52" t="str">
        <f t="shared" si="120"/>
        <v>kg</v>
      </c>
      <c r="P216" s="52"/>
      <c r="Q216" s="52"/>
      <c r="R216" s="52"/>
      <c r="S216" s="52"/>
      <c r="T216" s="52"/>
      <c r="U216" s="51"/>
    </row>
    <row r="217" spans="1:21">
      <c r="A217" s="80" t="s">
        <v>223</v>
      </c>
      <c r="B217" s="52">
        <v>1</v>
      </c>
      <c r="C217" s="52" t="s">
        <v>4</v>
      </c>
      <c r="D217" s="68">
        <v>1</v>
      </c>
      <c r="E217" s="44"/>
      <c r="F217" s="44"/>
      <c r="G217" s="52" t="str">
        <f t="shared" si="116"/>
        <v>Foliebakker</v>
      </c>
      <c r="H217" s="23">
        <f>(B217*D217)/$F$209</f>
        <v>0.1</v>
      </c>
      <c r="I217" s="52" t="str">
        <f t="shared" si="118"/>
        <v>stk</v>
      </c>
      <c r="J217" s="103"/>
      <c r="K217" s="103"/>
      <c r="L217" s="103"/>
      <c r="M217" s="52" t="str">
        <f t="shared" si="119"/>
        <v>Foliebakker</v>
      </c>
      <c r="N217" s="27">
        <f>H217*Oversigt!$B$11</f>
        <v>13.100000000000001</v>
      </c>
      <c r="O217" s="52" t="str">
        <f t="shared" si="120"/>
        <v>stk</v>
      </c>
      <c r="P217" s="52"/>
      <c r="Q217" s="52"/>
      <c r="R217" s="52"/>
      <c r="S217" s="52"/>
      <c r="T217" s="52"/>
      <c r="U217" s="51"/>
    </row>
    <row r="218" spans="1:21">
      <c r="A218" s="52"/>
      <c r="B218" s="52"/>
      <c r="C218" s="52"/>
      <c r="D218" s="52"/>
      <c r="E218" s="52"/>
      <c r="F218" s="52"/>
      <c r="G218" s="52"/>
      <c r="H218" s="52"/>
      <c r="I218" s="52"/>
      <c r="J218" s="103"/>
      <c r="K218" s="103"/>
      <c r="L218" s="103"/>
      <c r="M218" s="52"/>
      <c r="N218" s="90"/>
      <c r="O218" s="52"/>
      <c r="P218" s="52"/>
      <c r="Q218" s="52"/>
      <c r="R218" s="52"/>
      <c r="S218" s="52"/>
      <c r="T218" s="52"/>
      <c r="U218" s="51"/>
    </row>
    <row r="219" spans="1:21" ht="16.5" customHeight="1">
      <c r="A219" s="135" t="str">
        <f>Oversigt!D7</f>
        <v>Carbonara</v>
      </c>
      <c r="B219" s="136"/>
      <c r="C219" s="136"/>
      <c r="D219" s="138"/>
      <c r="E219" s="44"/>
      <c r="F219" s="44"/>
      <c r="G219" s="130" t="str">
        <f>A219</f>
        <v>Carbonara</v>
      </c>
      <c r="H219" s="130"/>
      <c r="I219" s="130"/>
      <c r="M219" s="130" t="str">
        <f>A219</f>
        <v>Carbonara</v>
      </c>
      <c r="N219" s="130"/>
      <c r="O219" s="130"/>
      <c r="R219" s="52"/>
      <c r="S219" s="52"/>
      <c r="T219" s="52"/>
      <c r="U219" s="51"/>
    </row>
    <row r="220" spans="1:21" ht="15">
      <c r="A220" s="139" t="s">
        <v>221</v>
      </c>
      <c r="B220" s="139"/>
      <c r="C220" s="139"/>
      <c r="D220" s="45" t="s">
        <v>118</v>
      </c>
      <c r="E220" s="44" t="s">
        <v>119</v>
      </c>
      <c r="F220" s="44" t="s">
        <v>202</v>
      </c>
      <c r="G220" s="127" t="str">
        <f t="shared" ref="G220" si="121">A220</f>
        <v>Pasta</v>
      </c>
      <c r="H220" s="127"/>
      <c r="I220" s="127"/>
      <c r="J220" s="47" t="str">
        <f>Oversigt!D12</f>
        <v>Vegetar</v>
      </c>
      <c r="K220" s="47">
        <f>Oversigt!E12</f>
        <v>11</v>
      </c>
      <c r="M220" s="127" t="str">
        <f>G220</f>
        <v>Pasta</v>
      </c>
      <c r="N220" s="127"/>
      <c r="O220" s="127"/>
      <c r="R220" s="52"/>
      <c r="S220" s="52"/>
      <c r="T220" s="52"/>
      <c r="U220" s="51"/>
    </row>
    <row r="221" spans="1:21">
      <c r="A221" s="56" t="s">
        <v>79</v>
      </c>
      <c r="B221" s="23">
        <v>1</v>
      </c>
      <c r="C221" s="56" t="s">
        <v>1</v>
      </c>
      <c r="D221" s="41">
        <v>0.9</v>
      </c>
      <c r="E221" s="44" t="s">
        <v>117</v>
      </c>
      <c r="F221" s="44">
        <v>10</v>
      </c>
      <c r="G221" s="23" t="str">
        <f t="shared" ref="G221:G228" si="122">A221</f>
        <v>Spaghetti</v>
      </c>
      <c r="H221" s="23">
        <f t="shared" ref="H221:H228" si="123">(B221*D221)/$F$221</f>
        <v>0.09</v>
      </c>
      <c r="I221" s="23" t="str">
        <f t="shared" ref="I221:I228" si="124">C221</f>
        <v>kg</v>
      </c>
      <c r="J221" s="47" t="str">
        <f>Oversigt!D13</f>
        <v>Svinekød/halal</v>
      </c>
      <c r="K221" s="47">
        <f>Oversigt!E13</f>
        <v>4</v>
      </c>
      <c r="M221" s="23" t="str">
        <f>G221</f>
        <v>Spaghetti</v>
      </c>
      <c r="N221" s="27">
        <f>H221*Oversigt!$B$11</f>
        <v>11.79</v>
      </c>
      <c r="O221" s="23" t="str">
        <f>I221</f>
        <v>kg</v>
      </c>
      <c r="R221" s="52"/>
      <c r="S221" s="52"/>
      <c r="T221" s="52"/>
      <c r="U221" s="51"/>
    </row>
    <row r="222" spans="1:21">
      <c r="A222" s="56" t="s">
        <v>126</v>
      </c>
      <c r="B222" s="24">
        <v>0.3</v>
      </c>
      <c r="C222" s="56" t="s">
        <v>1</v>
      </c>
      <c r="D222" s="41">
        <v>0.9</v>
      </c>
      <c r="E222" s="44"/>
      <c r="F222" s="44"/>
      <c r="G222" s="23" t="str">
        <f t="shared" si="122"/>
        <v>Bacontern</v>
      </c>
      <c r="H222" s="23">
        <f t="shared" si="123"/>
        <v>2.7000000000000003E-2</v>
      </c>
      <c r="I222" s="23" t="str">
        <f t="shared" si="124"/>
        <v>kg</v>
      </c>
      <c r="J222" s="44"/>
      <c r="M222" s="23" t="str">
        <f t="shared" ref="M222:M228" si="125">G222</f>
        <v>Bacontern</v>
      </c>
      <c r="N222" s="27">
        <f>H222*(Oversigt!$B$11-$K$220-$K$221)</f>
        <v>3.1320000000000006</v>
      </c>
      <c r="O222" s="23" t="str">
        <f t="shared" ref="O222:O228" si="126">I222</f>
        <v>kg</v>
      </c>
      <c r="R222" s="52"/>
      <c r="S222" s="52"/>
      <c r="T222" s="52"/>
      <c r="U222" s="51"/>
    </row>
    <row r="223" spans="1:21">
      <c r="A223" s="56" t="s">
        <v>80</v>
      </c>
      <c r="B223" s="24">
        <v>0.6</v>
      </c>
      <c r="C223" s="56" t="s">
        <v>1</v>
      </c>
      <c r="D223" s="41">
        <v>0.9</v>
      </c>
      <c r="G223" s="23" t="str">
        <f t="shared" si="122"/>
        <v>Kyllingebryst</v>
      </c>
      <c r="H223" s="23">
        <f t="shared" si="123"/>
        <v>5.4000000000000006E-2</v>
      </c>
      <c r="I223" s="23" t="str">
        <f t="shared" si="124"/>
        <v>kg</v>
      </c>
      <c r="J223" s="44"/>
      <c r="M223" s="23" t="str">
        <f t="shared" si="125"/>
        <v>Kyllingebryst</v>
      </c>
      <c r="N223" s="27">
        <f>H223*(Oversigt!$B$11-$K$220)</f>
        <v>6.48</v>
      </c>
      <c r="O223" s="23" t="str">
        <f t="shared" si="126"/>
        <v>kg</v>
      </c>
      <c r="R223" s="52"/>
      <c r="S223" s="52"/>
      <c r="T223" s="52"/>
      <c r="U223" s="51"/>
    </row>
    <row r="224" spans="1:21">
      <c r="A224" s="56" t="s">
        <v>164</v>
      </c>
      <c r="B224" s="24">
        <v>0.75</v>
      </c>
      <c r="C224" s="56" t="s">
        <v>36</v>
      </c>
      <c r="D224" s="41">
        <v>0.9</v>
      </c>
      <c r="G224" s="23" t="str">
        <f t="shared" si="122"/>
        <v>Piskefløde</v>
      </c>
      <c r="H224" s="23">
        <f t="shared" si="123"/>
        <v>6.7500000000000004E-2</v>
      </c>
      <c r="I224" s="23" t="str">
        <f t="shared" si="124"/>
        <v>liter</v>
      </c>
      <c r="J224" s="44"/>
      <c r="M224" s="23" t="str">
        <f t="shared" si="125"/>
        <v>Piskefløde</v>
      </c>
      <c r="N224" s="27">
        <f>H224*Oversigt!$B$11</f>
        <v>8.8425000000000011</v>
      </c>
      <c r="O224" s="23" t="str">
        <f t="shared" si="126"/>
        <v>liter</v>
      </c>
      <c r="R224" s="52"/>
      <c r="S224" s="52"/>
      <c r="T224" s="52"/>
      <c r="U224" s="51"/>
    </row>
    <row r="225" spans="1:21">
      <c r="A225" s="56" t="s">
        <v>81</v>
      </c>
      <c r="B225" s="24">
        <v>0.28999999999999998</v>
      </c>
      <c r="C225" s="56" t="s">
        <v>1</v>
      </c>
      <c r="D225" s="41">
        <v>0.9</v>
      </c>
      <c r="G225" s="23" t="str">
        <f t="shared" si="122"/>
        <v>Parmesanost, hel</v>
      </c>
      <c r="H225" s="23">
        <f t="shared" si="123"/>
        <v>2.6100000000000002E-2</v>
      </c>
      <c r="I225" s="23" t="str">
        <f t="shared" si="124"/>
        <v>kg</v>
      </c>
      <c r="J225" s="44"/>
      <c r="M225" s="23" t="str">
        <f t="shared" si="125"/>
        <v>Parmesanost, hel</v>
      </c>
      <c r="N225" s="27">
        <f>H225*Oversigt!$B$11</f>
        <v>3.4191000000000003</v>
      </c>
      <c r="O225" s="23" t="str">
        <f t="shared" si="126"/>
        <v>kg</v>
      </c>
      <c r="R225" s="52"/>
      <c r="S225" s="52"/>
      <c r="T225" s="52"/>
      <c r="U225" s="51"/>
    </row>
    <row r="226" spans="1:21">
      <c r="A226" s="56" t="s">
        <v>33</v>
      </c>
      <c r="B226" s="24">
        <v>10</v>
      </c>
      <c r="C226" s="56" t="s">
        <v>4</v>
      </c>
      <c r="D226" s="41">
        <v>0.9</v>
      </c>
      <c r="G226" s="23" t="str">
        <f t="shared" si="122"/>
        <v>Æg</v>
      </c>
      <c r="H226" s="23">
        <f t="shared" si="123"/>
        <v>0.9</v>
      </c>
      <c r="I226" s="23" t="str">
        <f t="shared" si="124"/>
        <v>stk</v>
      </c>
      <c r="J226" s="44"/>
      <c r="M226" s="23" t="str">
        <f t="shared" si="125"/>
        <v>Æg</v>
      </c>
      <c r="N226" s="27">
        <f>H226*Oversigt!$B$11</f>
        <v>117.9</v>
      </c>
      <c r="O226" s="23" t="str">
        <f t="shared" si="126"/>
        <v>stk</v>
      </c>
      <c r="R226" s="52"/>
      <c r="S226" s="52"/>
      <c r="T226" s="52"/>
      <c r="U226" s="51"/>
    </row>
    <row r="227" spans="1:21">
      <c r="A227" s="62" t="s">
        <v>106</v>
      </c>
      <c r="B227" s="24">
        <v>0.03</v>
      </c>
      <c r="C227" s="56" t="s">
        <v>1</v>
      </c>
      <c r="D227" s="41">
        <v>0.9</v>
      </c>
      <c r="G227" s="23" t="str">
        <f t="shared" si="122"/>
        <v>Salt, groft</v>
      </c>
      <c r="H227" s="23">
        <f t="shared" si="123"/>
        <v>2.7000000000000001E-3</v>
      </c>
      <c r="I227" s="23" t="str">
        <f t="shared" si="124"/>
        <v>kg</v>
      </c>
      <c r="J227" s="44"/>
      <c r="M227" s="23" t="str">
        <f t="shared" si="125"/>
        <v>Salt, groft</v>
      </c>
      <c r="N227" s="27">
        <f>H227*Oversigt!$B$11</f>
        <v>0.35370000000000001</v>
      </c>
      <c r="O227" s="23" t="str">
        <f t="shared" si="126"/>
        <v>kg</v>
      </c>
      <c r="R227" s="52"/>
      <c r="S227" s="52"/>
      <c r="T227" s="52"/>
      <c r="U227" s="51"/>
    </row>
    <row r="228" spans="1:21">
      <c r="A228" s="56" t="s">
        <v>31</v>
      </c>
      <c r="B228" s="24">
        <v>0.01</v>
      </c>
      <c r="C228" s="56" t="s">
        <v>1</v>
      </c>
      <c r="D228" s="41">
        <v>0.9</v>
      </c>
      <c r="G228" s="23" t="str">
        <f t="shared" si="122"/>
        <v>Peber</v>
      </c>
      <c r="H228" s="23">
        <f t="shared" si="123"/>
        <v>9.0000000000000008E-4</v>
      </c>
      <c r="I228" s="23" t="str">
        <f t="shared" si="124"/>
        <v>kg</v>
      </c>
      <c r="J228" s="44"/>
      <c r="M228" s="23" t="str">
        <f t="shared" si="125"/>
        <v>Peber</v>
      </c>
      <c r="N228" s="27">
        <f>H228*Oversigt!$B$11</f>
        <v>0.1179</v>
      </c>
      <c r="O228" s="23" t="str">
        <f t="shared" si="126"/>
        <v>kg</v>
      </c>
      <c r="R228" s="52"/>
      <c r="S228" s="52"/>
      <c r="T228" s="52"/>
      <c r="U228" s="51"/>
    </row>
    <row r="229" spans="1:21" ht="15">
      <c r="A229" s="139" t="s">
        <v>222</v>
      </c>
      <c r="B229" s="139"/>
      <c r="C229" s="139"/>
      <c r="D229" s="45" t="s">
        <v>118</v>
      </c>
      <c r="E229" s="44" t="s">
        <v>119</v>
      </c>
      <c r="F229" s="44" t="s">
        <v>220</v>
      </c>
      <c r="G229" s="127" t="str">
        <f t="shared" ref="G229" si="127">A229</f>
        <v>Bønnesalat</v>
      </c>
      <c r="H229" s="127"/>
      <c r="I229" s="127"/>
      <c r="M229" s="127" t="str">
        <f>G229</f>
        <v>Bønnesalat</v>
      </c>
      <c r="N229" s="127"/>
      <c r="O229" s="127"/>
      <c r="R229" s="52"/>
      <c r="S229" s="52"/>
      <c r="T229" s="52"/>
      <c r="U229" s="51"/>
    </row>
    <row r="230" spans="1:21">
      <c r="A230" s="52" t="s">
        <v>255</v>
      </c>
      <c r="B230" s="52">
        <v>0.88</v>
      </c>
      <c r="C230" s="52" t="s">
        <v>1</v>
      </c>
      <c r="D230" s="68">
        <v>1</v>
      </c>
      <c r="E230" s="52" t="s">
        <v>117</v>
      </c>
      <c r="F230" s="103">
        <v>10</v>
      </c>
      <c r="G230" s="52" t="str">
        <f>A230</f>
        <v>Grønne bønner, frost</v>
      </c>
      <c r="H230" s="23">
        <f>(B230*D230)/$F$230</f>
        <v>8.7999999999999995E-2</v>
      </c>
      <c r="I230" s="52" t="str">
        <f>C230</f>
        <v>kg</v>
      </c>
      <c r="J230" s="103"/>
      <c r="K230" s="103"/>
      <c r="L230" s="103"/>
      <c r="M230" s="52" t="str">
        <f>G230</f>
        <v>Grønne bønner, frost</v>
      </c>
      <c r="N230" s="27">
        <f>H230*Oversigt!$B$11</f>
        <v>11.527999999999999</v>
      </c>
      <c r="O230" s="52" t="str">
        <f>I230</f>
        <v>kg</v>
      </c>
      <c r="P230" s="52"/>
      <c r="Q230" s="52"/>
      <c r="R230" s="52"/>
      <c r="S230" s="52"/>
      <c r="T230" s="52"/>
      <c r="U230" s="51"/>
    </row>
    <row r="231" spans="1:21">
      <c r="A231" s="52" t="s">
        <v>132</v>
      </c>
      <c r="B231" s="52">
        <v>0.09</v>
      </c>
      <c r="C231" s="52" t="s">
        <v>1</v>
      </c>
      <c r="D231" s="68">
        <v>1</v>
      </c>
      <c r="E231" s="52"/>
      <c r="F231" s="52"/>
      <c r="G231" s="52" t="str">
        <f t="shared" ref="G231:G235" si="128">A231</f>
        <v>Rødløg</v>
      </c>
      <c r="H231" s="23">
        <f t="shared" ref="H231:H234" si="129">(B231*D231)/$F$230</f>
        <v>8.9999999999999993E-3</v>
      </c>
      <c r="I231" s="52" t="str">
        <f t="shared" ref="I231:I235" si="130">C231</f>
        <v>kg</v>
      </c>
      <c r="J231" s="103"/>
      <c r="K231" s="103"/>
      <c r="L231" s="103"/>
      <c r="M231" s="52" t="str">
        <f t="shared" ref="M231:M235" si="131">G231</f>
        <v>Rødløg</v>
      </c>
      <c r="N231" s="27">
        <f>H231*Oversigt!$B$11</f>
        <v>1.1789999999999998</v>
      </c>
      <c r="O231" s="52" t="str">
        <f t="shared" ref="O231:O235" si="132">I231</f>
        <v>kg</v>
      </c>
      <c r="P231" s="52"/>
      <c r="Q231" s="52"/>
      <c r="R231" s="52"/>
      <c r="S231" s="52"/>
      <c r="T231" s="52"/>
      <c r="U231" s="51"/>
    </row>
    <row r="232" spans="1:21">
      <c r="A232" s="52" t="s">
        <v>13</v>
      </c>
      <c r="B232" s="52">
        <v>0.06</v>
      </c>
      <c r="C232" s="52" t="s">
        <v>36</v>
      </c>
      <c r="D232" s="68">
        <v>1</v>
      </c>
      <c r="E232" s="52"/>
      <c r="F232" s="52"/>
      <c r="G232" s="52" t="str">
        <f t="shared" si="128"/>
        <v>Olivenolie</v>
      </c>
      <c r="H232" s="23">
        <f t="shared" si="129"/>
        <v>6.0000000000000001E-3</v>
      </c>
      <c r="I232" s="52" t="str">
        <f t="shared" si="130"/>
        <v>liter</v>
      </c>
      <c r="J232" s="103"/>
      <c r="K232" s="103"/>
      <c r="L232" s="103"/>
      <c r="M232" s="52" t="str">
        <f t="shared" si="131"/>
        <v>Olivenolie</v>
      </c>
      <c r="N232" s="27">
        <f>H232*Oversigt!$B$11</f>
        <v>0.78600000000000003</v>
      </c>
      <c r="O232" s="52" t="str">
        <f t="shared" si="132"/>
        <v>liter</v>
      </c>
      <c r="P232" s="52"/>
      <c r="Q232" s="52"/>
      <c r="R232" s="52"/>
      <c r="S232" s="52"/>
      <c r="T232" s="52"/>
      <c r="U232" s="51"/>
    </row>
    <row r="233" spans="1:21">
      <c r="A233" s="52" t="s">
        <v>235</v>
      </c>
      <c r="B233" s="52">
        <v>1.6E-2</v>
      </c>
      <c r="C233" s="52" t="s">
        <v>36</v>
      </c>
      <c r="D233" s="68">
        <v>1</v>
      </c>
      <c r="E233" s="52"/>
      <c r="F233" s="52"/>
      <c r="G233" s="52" t="str">
        <f t="shared" si="128"/>
        <v>Balsamico, hvid</v>
      </c>
      <c r="H233" s="23">
        <f t="shared" si="129"/>
        <v>1.6000000000000001E-3</v>
      </c>
      <c r="I233" s="52" t="str">
        <f t="shared" si="130"/>
        <v>liter</v>
      </c>
      <c r="J233" s="103"/>
      <c r="K233" s="103"/>
      <c r="L233" s="103"/>
      <c r="M233" s="52" t="str">
        <f t="shared" si="131"/>
        <v>Balsamico, hvid</v>
      </c>
      <c r="N233" s="27">
        <f>H233*Oversigt!$B$11</f>
        <v>0.20960000000000001</v>
      </c>
      <c r="O233" s="52" t="str">
        <f t="shared" si="132"/>
        <v>liter</v>
      </c>
      <c r="P233" s="52"/>
      <c r="Q233" s="52"/>
      <c r="R233" s="52"/>
      <c r="S233" s="52"/>
      <c r="T233" s="52"/>
      <c r="U233" s="51"/>
    </row>
    <row r="234" spans="1:21">
      <c r="A234" s="52" t="s">
        <v>28</v>
      </c>
      <c r="B234" s="52">
        <v>0.09</v>
      </c>
      <c r="C234" s="52" t="s">
        <v>1</v>
      </c>
      <c r="D234" s="68">
        <v>1</v>
      </c>
      <c r="E234" s="52"/>
      <c r="F234" s="52"/>
      <c r="G234" s="52" t="str">
        <f t="shared" si="128"/>
        <v>Solsikkekerner</v>
      </c>
      <c r="H234" s="23">
        <f t="shared" si="129"/>
        <v>8.9999999999999993E-3</v>
      </c>
      <c r="I234" s="52" t="str">
        <f t="shared" si="130"/>
        <v>kg</v>
      </c>
      <c r="J234" s="103"/>
      <c r="K234" s="103"/>
      <c r="L234" s="103"/>
      <c r="M234" s="52" t="str">
        <f t="shared" si="131"/>
        <v>Solsikkekerner</v>
      </c>
      <c r="N234" s="27">
        <f>H234*Oversigt!$B$11</f>
        <v>1.1789999999999998</v>
      </c>
      <c r="O234" s="52" t="str">
        <f t="shared" si="132"/>
        <v>kg</v>
      </c>
      <c r="P234" s="52"/>
      <c r="Q234" s="52"/>
      <c r="R234" s="52"/>
      <c r="S234" s="52"/>
      <c r="T234" s="52"/>
      <c r="U234" s="51"/>
    </row>
    <row r="235" spans="1:21">
      <c r="A235" s="52" t="s">
        <v>253</v>
      </c>
      <c r="B235" s="52">
        <v>0.15</v>
      </c>
      <c r="C235" s="52" t="s">
        <v>1</v>
      </c>
      <c r="D235" s="68">
        <v>1</v>
      </c>
      <c r="E235" s="52"/>
      <c r="F235" s="52"/>
      <c r="G235" s="52" t="str">
        <f t="shared" si="128"/>
        <v>Salattern</v>
      </c>
      <c r="H235" s="23">
        <f>(B235*D235)/$F$230</f>
        <v>1.4999999999999999E-2</v>
      </c>
      <c r="I235" s="52" t="str">
        <f t="shared" si="130"/>
        <v>kg</v>
      </c>
      <c r="J235" s="103"/>
      <c r="K235" s="103"/>
      <c r="L235" s="103"/>
      <c r="M235" s="52" t="str">
        <f t="shared" si="131"/>
        <v>Salattern</v>
      </c>
      <c r="N235" s="27">
        <f>H235*Oversigt!$B$11</f>
        <v>1.9649999999999999</v>
      </c>
      <c r="O235" s="52" t="str">
        <f t="shared" si="132"/>
        <v>kg</v>
      </c>
      <c r="P235" s="52"/>
      <c r="Q235" s="52"/>
      <c r="R235" s="52"/>
      <c r="S235" s="52"/>
      <c r="T235" s="52"/>
      <c r="U235" s="51"/>
    </row>
    <row r="236" spans="1:21" ht="15">
      <c r="A236" s="66"/>
      <c r="B236" s="66"/>
      <c r="C236" s="66"/>
      <c r="D236" s="66"/>
      <c r="E236" s="66"/>
      <c r="F236" s="66"/>
      <c r="G236" s="66"/>
      <c r="H236" s="66"/>
      <c r="I236" s="66"/>
      <c r="J236" s="107"/>
      <c r="K236" s="107"/>
      <c r="L236" s="107"/>
      <c r="M236" s="66"/>
      <c r="N236" s="91"/>
      <c r="O236" s="66"/>
      <c r="P236" s="66"/>
      <c r="Q236" s="66"/>
      <c r="R236" s="66"/>
      <c r="S236" s="66"/>
      <c r="T236" s="66"/>
      <c r="U236" s="66"/>
    </row>
    <row r="237" spans="1:21" ht="18">
      <c r="A237" s="124" t="str">
        <f>Oversigt!D8</f>
        <v>Bruschetta</v>
      </c>
      <c r="B237" s="125"/>
      <c r="C237" s="126"/>
      <c r="D237" s="78" t="s">
        <v>118</v>
      </c>
      <c r="E237" s="79" t="s">
        <v>119</v>
      </c>
      <c r="F237" s="79" t="s">
        <v>202</v>
      </c>
      <c r="G237" s="124" t="str">
        <f>A237</f>
        <v>Bruschetta</v>
      </c>
      <c r="H237" s="125"/>
      <c r="I237" s="126"/>
      <c r="J237" s="79"/>
      <c r="K237" s="89"/>
      <c r="L237" s="79"/>
      <c r="M237" s="124" t="str">
        <f>G237</f>
        <v>Bruschetta</v>
      </c>
      <c r="N237" s="125"/>
      <c r="O237" s="126"/>
      <c r="P237" s="66"/>
      <c r="Q237" s="66"/>
      <c r="R237" s="66"/>
      <c r="S237" s="66"/>
      <c r="T237" s="66"/>
      <c r="U237" s="66"/>
    </row>
    <row r="238" spans="1:21" ht="15">
      <c r="A238" s="54" t="s">
        <v>252</v>
      </c>
      <c r="B238" s="23">
        <v>2</v>
      </c>
      <c r="C238" s="23" t="s">
        <v>4</v>
      </c>
      <c r="D238" s="74">
        <v>1</v>
      </c>
      <c r="E238" s="58" t="s">
        <v>117</v>
      </c>
      <c r="F238" s="58">
        <v>15</v>
      </c>
      <c r="G238" s="59" t="str">
        <f>A238</f>
        <v>Ciabattabrød</v>
      </c>
      <c r="H238" s="23">
        <f t="shared" ref="H238:H245" si="133">(B238*D238)/$F$238</f>
        <v>0.13333333333333333</v>
      </c>
      <c r="I238" s="59" t="str">
        <f>C238</f>
        <v>stk</v>
      </c>
      <c r="J238" s="58"/>
      <c r="K238" s="61"/>
      <c r="L238" s="58"/>
      <c r="M238" s="59" t="str">
        <f>G238</f>
        <v>Ciabattabrød</v>
      </c>
      <c r="N238" s="27">
        <f>H238*Oversigt!$B$11</f>
        <v>17.466666666666665</v>
      </c>
      <c r="O238" s="59" t="str">
        <f>I238</f>
        <v>stk</v>
      </c>
      <c r="P238" s="66"/>
      <c r="Q238" s="66"/>
      <c r="R238" s="66"/>
      <c r="S238" s="66"/>
      <c r="T238" s="66"/>
      <c r="U238" s="66"/>
    </row>
    <row r="239" spans="1:21" ht="15">
      <c r="A239" s="23" t="s">
        <v>13</v>
      </c>
      <c r="B239" s="23">
        <v>0.1</v>
      </c>
      <c r="C239" s="23" t="s">
        <v>36</v>
      </c>
      <c r="D239" s="74">
        <v>1</v>
      </c>
      <c r="E239" s="58"/>
      <c r="F239" s="58"/>
      <c r="G239" s="59" t="str">
        <f>A239</f>
        <v>Olivenolie</v>
      </c>
      <c r="H239" s="23">
        <f t="shared" si="133"/>
        <v>6.6666666666666671E-3</v>
      </c>
      <c r="I239" s="59" t="str">
        <f>C239</f>
        <v>liter</v>
      </c>
      <c r="J239" s="58"/>
      <c r="K239" s="61"/>
      <c r="L239" s="58"/>
      <c r="M239" s="59" t="str">
        <f>G239</f>
        <v>Olivenolie</v>
      </c>
      <c r="N239" s="27">
        <f>H239*Oversigt!$B$11</f>
        <v>0.87333333333333341</v>
      </c>
      <c r="O239" s="59" t="str">
        <f>I239</f>
        <v>liter</v>
      </c>
      <c r="P239" s="66"/>
      <c r="Q239" s="66"/>
      <c r="R239" s="66"/>
      <c r="S239" s="66"/>
      <c r="T239" s="66"/>
      <c r="U239" s="66"/>
    </row>
    <row r="240" spans="1:21" ht="15">
      <c r="A240" s="54" t="s">
        <v>106</v>
      </c>
      <c r="B240" s="23">
        <v>0.01</v>
      </c>
      <c r="C240" s="23" t="s">
        <v>1</v>
      </c>
      <c r="D240" s="74">
        <v>1</v>
      </c>
      <c r="E240" s="58"/>
      <c r="F240" s="58"/>
      <c r="G240" s="59" t="str">
        <f>A240</f>
        <v>Salt, groft</v>
      </c>
      <c r="H240" s="23">
        <f t="shared" si="133"/>
        <v>6.6666666666666664E-4</v>
      </c>
      <c r="I240" s="59" t="str">
        <f>C240</f>
        <v>kg</v>
      </c>
      <c r="J240" s="58"/>
      <c r="K240" s="61"/>
      <c r="L240" s="58"/>
      <c r="M240" s="59" t="str">
        <f>G240</f>
        <v>Salt, groft</v>
      </c>
      <c r="N240" s="27">
        <f>H240*Oversigt!$B$11</f>
        <v>8.7333333333333332E-2</v>
      </c>
      <c r="O240" s="59" t="str">
        <f>I240</f>
        <v>kg</v>
      </c>
      <c r="P240" s="66"/>
      <c r="Q240" s="66"/>
      <c r="R240" s="66"/>
      <c r="S240" s="66"/>
      <c r="T240" s="66"/>
      <c r="U240" s="66"/>
    </row>
    <row r="241" spans="1:21" ht="15">
      <c r="A241" s="23" t="s">
        <v>31</v>
      </c>
      <c r="B241" s="23">
        <v>0.01</v>
      </c>
      <c r="C241" s="23" t="s">
        <v>1</v>
      </c>
      <c r="D241" s="74">
        <v>1</v>
      </c>
      <c r="E241" s="58"/>
      <c r="F241" s="58"/>
      <c r="G241" s="59" t="str">
        <f t="shared" ref="G241:G245" si="134">A241</f>
        <v>Peber</v>
      </c>
      <c r="H241" s="23">
        <f t="shared" si="133"/>
        <v>6.6666666666666664E-4</v>
      </c>
      <c r="I241" s="59" t="str">
        <f t="shared" ref="I241:I245" si="135">C241</f>
        <v>kg</v>
      </c>
      <c r="J241" s="58"/>
      <c r="K241" s="61"/>
      <c r="L241" s="58"/>
      <c r="M241" s="59" t="str">
        <f t="shared" ref="M241:M245" si="136">G241</f>
        <v>Peber</v>
      </c>
      <c r="N241" s="27">
        <f>H241*Oversigt!$B$11</f>
        <v>8.7333333333333332E-2</v>
      </c>
      <c r="O241" s="59" t="str">
        <f t="shared" ref="O241:O245" si="137">I241</f>
        <v>kg</v>
      </c>
      <c r="P241" s="66"/>
      <c r="Q241" s="66"/>
      <c r="R241" s="66"/>
      <c r="S241" s="66"/>
      <c r="T241" s="66"/>
      <c r="U241" s="66"/>
    </row>
    <row r="242" spans="1:21" ht="15">
      <c r="A242" s="54" t="s">
        <v>62</v>
      </c>
      <c r="B242" s="23">
        <v>0.6</v>
      </c>
      <c r="C242" s="23" t="s">
        <v>1</v>
      </c>
      <c r="D242" s="74">
        <v>1</v>
      </c>
      <c r="E242" s="58"/>
      <c r="F242" s="58"/>
      <c r="G242" s="59" t="str">
        <f t="shared" si="134"/>
        <v>Tomater</v>
      </c>
      <c r="H242" s="23">
        <f t="shared" si="133"/>
        <v>0.04</v>
      </c>
      <c r="I242" s="59" t="str">
        <f t="shared" si="135"/>
        <v>kg</v>
      </c>
      <c r="J242" s="58"/>
      <c r="K242" s="61"/>
      <c r="L242" s="58"/>
      <c r="M242" s="59" t="str">
        <f t="shared" si="136"/>
        <v>Tomater</v>
      </c>
      <c r="N242" s="27">
        <f>H242*Oversigt!$B$11</f>
        <v>5.24</v>
      </c>
      <c r="O242" s="59" t="str">
        <f t="shared" si="137"/>
        <v>kg</v>
      </c>
      <c r="P242" s="66"/>
      <c r="Q242" s="66"/>
      <c r="R242" s="66"/>
      <c r="S242" s="66"/>
      <c r="T242" s="66"/>
      <c r="U242" s="66"/>
    </row>
    <row r="243" spans="1:21" ht="15">
      <c r="A243" s="23" t="s">
        <v>3</v>
      </c>
      <c r="B243" s="23">
        <v>0.2</v>
      </c>
      <c r="C243" s="23" t="s">
        <v>4</v>
      </c>
      <c r="D243" s="74">
        <v>1</v>
      </c>
      <c r="E243" s="58"/>
      <c r="F243" s="58"/>
      <c r="G243" s="59" t="str">
        <f t="shared" si="134"/>
        <v>Hvidløg</v>
      </c>
      <c r="H243" s="23">
        <f t="shared" si="133"/>
        <v>1.3333333333333334E-2</v>
      </c>
      <c r="I243" s="59" t="str">
        <f t="shared" si="135"/>
        <v>stk</v>
      </c>
      <c r="J243" s="58"/>
      <c r="K243" s="61"/>
      <c r="L243" s="58"/>
      <c r="M243" s="59" t="str">
        <f t="shared" si="136"/>
        <v>Hvidløg</v>
      </c>
      <c r="N243" s="27">
        <f>H243*Oversigt!$B$11</f>
        <v>1.7466666666666668</v>
      </c>
      <c r="O243" s="59" t="str">
        <f t="shared" si="137"/>
        <v>stk</v>
      </c>
      <c r="P243" s="66"/>
      <c r="Q243" s="66"/>
      <c r="R243" s="66"/>
      <c r="S243" s="66"/>
      <c r="T243" s="66"/>
      <c r="U243" s="66"/>
    </row>
    <row r="244" spans="1:21" ht="15">
      <c r="A244" s="23" t="s">
        <v>12</v>
      </c>
      <c r="B244" s="23">
        <v>0.02</v>
      </c>
      <c r="C244" s="23" t="s">
        <v>1</v>
      </c>
      <c r="D244" s="74">
        <v>1</v>
      </c>
      <c r="E244" s="58"/>
      <c r="F244" s="58"/>
      <c r="G244" s="59" t="str">
        <f t="shared" si="134"/>
        <v>Basilikum</v>
      </c>
      <c r="H244" s="23">
        <f t="shared" si="133"/>
        <v>1.3333333333333333E-3</v>
      </c>
      <c r="I244" s="59" t="str">
        <f t="shared" si="135"/>
        <v>kg</v>
      </c>
      <c r="J244" s="58"/>
      <c r="K244" s="61"/>
      <c r="L244" s="58"/>
      <c r="M244" s="59" t="str">
        <f t="shared" si="136"/>
        <v>Basilikum</v>
      </c>
      <c r="N244" s="27">
        <f>H244*Oversigt!$B$11</f>
        <v>0.17466666666666666</v>
      </c>
      <c r="O244" s="59" t="str">
        <f t="shared" si="137"/>
        <v>kg</v>
      </c>
      <c r="P244" s="66"/>
      <c r="Q244" s="66"/>
      <c r="R244" s="66"/>
      <c r="S244" s="66"/>
      <c r="T244" s="66"/>
      <c r="U244" s="66"/>
    </row>
    <row r="245" spans="1:21" ht="15">
      <c r="A245" s="23" t="s">
        <v>214</v>
      </c>
      <c r="B245" s="23">
        <v>0.3</v>
      </c>
      <c r="C245" s="23" t="s">
        <v>1</v>
      </c>
      <c r="D245" s="74">
        <v>1</v>
      </c>
      <c r="E245" s="58"/>
      <c r="F245" s="58"/>
      <c r="G245" s="59" t="str">
        <f t="shared" si="134"/>
        <v>Mozarella, revet</v>
      </c>
      <c r="H245" s="23">
        <f t="shared" si="133"/>
        <v>0.02</v>
      </c>
      <c r="I245" s="59" t="str">
        <f t="shared" si="135"/>
        <v>kg</v>
      </c>
      <c r="J245" s="58"/>
      <c r="K245" s="61"/>
      <c r="L245" s="58"/>
      <c r="M245" s="59" t="str">
        <f t="shared" si="136"/>
        <v>Mozarella, revet</v>
      </c>
      <c r="N245" s="27">
        <f>H245*Oversigt!$B$11</f>
        <v>2.62</v>
      </c>
      <c r="O245" s="59" t="str">
        <f t="shared" si="137"/>
        <v>kg</v>
      </c>
      <c r="P245" s="66"/>
      <c r="Q245" s="66"/>
      <c r="R245" s="66"/>
      <c r="S245" s="66"/>
      <c r="T245" s="66"/>
      <c r="U245" s="66"/>
    </row>
    <row r="246" spans="1:21" ht="15">
      <c r="A246" s="66"/>
      <c r="B246" s="66"/>
      <c r="C246" s="66"/>
      <c r="D246" s="66"/>
      <c r="E246" s="66"/>
      <c r="F246" s="66"/>
      <c r="G246" s="66"/>
      <c r="H246" s="66"/>
      <c r="I246" s="66"/>
      <c r="J246" s="107"/>
      <c r="K246" s="107"/>
      <c r="L246" s="107"/>
      <c r="M246" s="66"/>
      <c r="N246" s="91"/>
      <c r="O246" s="66"/>
      <c r="P246" s="66"/>
      <c r="Q246" s="66"/>
      <c r="R246" s="66"/>
      <c r="S246" s="66"/>
      <c r="T246" s="66"/>
      <c r="U246" s="66"/>
    </row>
    <row r="247" spans="1:21" ht="18">
      <c r="A247" s="124" t="str">
        <f>Oversigt!E4</f>
        <v>Brunch</v>
      </c>
      <c r="B247" s="125"/>
      <c r="C247" s="126"/>
      <c r="D247" s="78" t="s">
        <v>118</v>
      </c>
      <c r="E247" s="79" t="s">
        <v>119</v>
      </c>
      <c r="F247" s="79" t="s">
        <v>202</v>
      </c>
      <c r="G247" s="124" t="str">
        <f>A247</f>
        <v>Brunch</v>
      </c>
      <c r="H247" s="125"/>
      <c r="I247" s="126"/>
      <c r="J247" s="79" t="str">
        <f>Oversigt!D12</f>
        <v>Vegetar</v>
      </c>
      <c r="K247" s="79">
        <f>Oversigt!E12</f>
        <v>11</v>
      </c>
      <c r="L247" s="79"/>
      <c r="M247" s="124" t="str">
        <f>G247</f>
        <v>Brunch</v>
      </c>
      <c r="N247" s="125"/>
      <c r="O247" s="126"/>
      <c r="P247" s="66"/>
      <c r="Q247" s="66"/>
      <c r="R247" s="66"/>
      <c r="S247" s="66"/>
      <c r="T247" s="66"/>
      <c r="U247" s="66"/>
    </row>
    <row r="248" spans="1:21" ht="15">
      <c r="A248" s="54" t="s">
        <v>224</v>
      </c>
      <c r="B248" s="55">
        <v>0.7</v>
      </c>
      <c r="C248" s="54" t="s">
        <v>1</v>
      </c>
      <c r="D248" s="74">
        <v>1</v>
      </c>
      <c r="E248" s="58" t="s">
        <v>117</v>
      </c>
      <c r="F248" s="58">
        <v>10</v>
      </c>
      <c r="G248" s="59" t="str">
        <f>A248</f>
        <v>Bacon</v>
      </c>
      <c r="H248" s="23">
        <f>(B248*D248)/$F$248</f>
        <v>6.9999999999999993E-2</v>
      </c>
      <c r="I248" s="59" t="str">
        <f>C248</f>
        <v>kg</v>
      </c>
      <c r="J248" s="79" t="str">
        <f>Oversigt!D13</f>
        <v>Svinekød/halal</v>
      </c>
      <c r="K248" s="79">
        <f>Oversigt!E13</f>
        <v>4</v>
      </c>
      <c r="L248" s="58"/>
      <c r="M248" s="59" t="str">
        <f>G248</f>
        <v>Bacon</v>
      </c>
      <c r="N248" s="27">
        <f>H248*(Oversigt!$B$11-$K$247-$K$248)</f>
        <v>8.1199999999999992</v>
      </c>
      <c r="O248" s="59" t="str">
        <f>I248</f>
        <v>kg</v>
      </c>
      <c r="P248" s="66"/>
      <c r="Q248" s="66"/>
      <c r="R248" s="66"/>
      <c r="S248" s="66"/>
      <c r="T248" s="66"/>
      <c r="U248" s="66"/>
    </row>
    <row r="249" spans="1:21" ht="15">
      <c r="A249" s="23" t="s">
        <v>33</v>
      </c>
      <c r="B249" s="54">
        <v>20</v>
      </c>
      <c r="C249" s="54" t="s">
        <v>4</v>
      </c>
      <c r="D249" s="74">
        <v>1</v>
      </c>
      <c r="E249" s="58"/>
      <c r="F249" s="58"/>
      <c r="G249" s="59" t="str">
        <f>A249</f>
        <v>Æg</v>
      </c>
      <c r="H249" s="23">
        <f t="shared" ref="H249:H252" si="138">(B249*D249)/$F$248</f>
        <v>2</v>
      </c>
      <c r="I249" s="59" t="str">
        <f>C249</f>
        <v>stk</v>
      </c>
      <c r="J249" s="58"/>
      <c r="K249" s="61"/>
      <c r="L249" s="58"/>
      <c r="M249" s="59" t="str">
        <f>G249</f>
        <v>Æg</v>
      </c>
      <c r="N249" s="27">
        <f>H249*Oversigt!$B$11</f>
        <v>262</v>
      </c>
      <c r="O249" s="59" t="str">
        <f>I249</f>
        <v>stk</v>
      </c>
      <c r="P249" s="66"/>
      <c r="Q249" s="66"/>
      <c r="R249" s="66"/>
      <c r="S249" s="66"/>
      <c r="T249" s="66"/>
      <c r="U249" s="66"/>
    </row>
    <row r="250" spans="1:21" ht="15">
      <c r="A250" s="54" t="s">
        <v>45</v>
      </c>
      <c r="B250" s="55">
        <v>0.2</v>
      </c>
      <c r="C250" s="54" t="s">
        <v>36</v>
      </c>
      <c r="D250" s="74">
        <v>1</v>
      </c>
      <c r="E250" s="58"/>
      <c r="F250" s="58"/>
      <c r="G250" s="59" t="str">
        <f>A250</f>
        <v>Letmælk</v>
      </c>
      <c r="H250" s="23">
        <f t="shared" si="138"/>
        <v>0.02</v>
      </c>
      <c r="I250" s="59" t="str">
        <f>C250</f>
        <v>liter</v>
      </c>
      <c r="J250" s="58"/>
      <c r="K250" s="61"/>
      <c r="L250" s="58"/>
      <c r="M250" s="59" t="str">
        <f>G250</f>
        <v>Letmælk</v>
      </c>
      <c r="N250" s="27">
        <f>H250*Oversigt!$B$11</f>
        <v>2.62</v>
      </c>
      <c r="O250" s="59" t="str">
        <f>I250</f>
        <v>liter</v>
      </c>
      <c r="P250" s="66"/>
      <c r="Q250" s="66"/>
      <c r="R250" s="66"/>
      <c r="S250" s="66"/>
      <c r="T250" s="66"/>
      <c r="U250" s="66"/>
    </row>
    <row r="251" spans="1:21" ht="15">
      <c r="A251" s="62" t="s">
        <v>106</v>
      </c>
      <c r="B251" s="23">
        <v>0.01</v>
      </c>
      <c r="C251" s="82" t="s">
        <v>1</v>
      </c>
      <c r="D251" s="74">
        <v>1</v>
      </c>
      <c r="E251" s="58"/>
      <c r="F251" s="58"/>
      <c r="G251" s="59" t="str">
        <f t="shared" ref="G251:G253" si="139">A251</f>
        <v>Salt, groft</v>
      </c>
      <c r="H251" s="23">
        <f t="shared" si="138"/>
        <v>1E-3</v>
      </c>
      <c r="I251" s="59" t="str">
        <f t="shared" ref="I251:I253" si="140">C251</f>
        <v>kg</v>
      </c>
      <c r="J251" s="58"/>
      <c r="K251" s="61"/>
      <c r="L251" s="58"/>
      <c r="M251" s="59" t="str">
        <f t="shared" ref="M251:M253" si="141">G251</f>
        <v>Salt, groft</v>
      </c>
      <c r="N251" s="27">
        <f>H251*Oversigt!$B$11</f>
        <v>0.13100000000000001</v>
      </c>
      <c r="O251" s="59" t="str">
        <f t="shared" ref="O251:O253" si="142">I251</f>
        <v>kg</v>
      </c>
      <c r="P251" s="66"/>
      <c r="Q251" s="66"/>
      <c r="R251" s="66"/>
      <c r="S251" s="66"/>
      <c r="T251" s="66"/>
      <c r="U251" s="66"/>
    </row>
    <row r="252" spans="1:21" ht="15">
      <c r="A252" s="23" t="s">
        <v>31</v>
      </c>
      <c r="B252" s="23">
        <v>5.0000000000000001E-3</v>
      </c>
      <c r="C252" s="82" t="s">
        <v>1</v>
      </c>
      <c r="D252" s="74">
        <v>1</v>
      </c>
      <c r="E252" s="58"/>
      <c r="F252" s="58"/>
      <c r="G252" s="59" t="str">
        <f t="shared" si="139"/>
        <v>Peber</v>
      </c>
      <c r="H252" s="23">
        <f t="shared" si="138"/>
        <v>5.0000000000000001E-4</v>
      </c>
      <c r="I252" s="59" t="str">
        <f t="shared" si="140"/>
        <v>kg</v>
      </c>
      <c r="J252" s="58"/>
      <c r="K252" s="61"/>
      <c r="L252" s="58"/>
      <c r="M252" s="59" t="str">
        <f t="shared" si="141"/>
        <v>Peber</v>
      </c>
      <c r="N252" s="27">
        <f>H252*Oversigt!$B$11</f>
        <v>6.5500000000000003E-2</v>
      </c>
      <c r="O252" s="59" t="str">
        <f t="shared" si="142"/>
        <v>kg</v>
      </c>
      <c r="P252" s="66"/>
      <c r="Q252" s="66"/>
      <c r="R252" s="66"/>
      <c r="S252" s="66"/>
      <c r="T252" s="66"/>
      <c r="U252" s="66"/>
    </row>
    <row r="253" spans="1:21" ht="15">
      <c r="A253" s="54" t="s">
        <v>212</v>
      </c>
      <c r="B253" s="55">
        <v>0.35</v>
      </c>
      <c r="C253" s="54" t="s">
        <v>1</v>
      </c>
      <c r="D253" s="74">
        <v>1</v>
      </c>
      <c r="E253" s="58"/>
      <c r="F253" s="58"/>
      <c r="G253" s="59" t="str">
        <f t="shared" si="139"/>
        <v>Cocktailpølser</v>
      </c>
      <c r="H253" s="23">
        <f>(B253*D253)/$F$248</f>
        <v>3.4999999999999996E-2</v>
      </c>
      <c r="I253" s="59" t="str">
        <f t="shared" si="140"/>
        <v>kg</v>
      </c>
      <c r="J253" s="58"/>
      <c r="K253" s="61"/>
      <c r="L253" s="58"/>
      <c r="M253" s="59" t="str">
        <f t="shared" si="141"/>
        <v>Cocktailpølser</v>
      </c>
      <c r="N253" s="27">
        <f>H253*(Oversigt!$B$11-$K$247-$K$248)</f>
        <v>4.0599999999999996</v>
      </c>
      <c r="O253" s="59" t="str">
        <f t="shared" si="142"/>
        <v>kg</v>
      </c>
      <c r="P253" s="66"/>
      <c r="Q253" s="66"/>
      <c r="R253" s="66"/>
      <c r="S253" s="66"/>
      <c r="T253" s="66"/>
      <c r="U253" s="66"/>
    </row>
    <row r="254" spans="1:21" ht="1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107"/>
      <c r="K254" s="107"/>
      <c r="L254" s="107"/>
      <c r="M254" s="66"/>
      <c r="N254" s="91"/>
      <c r="O254" s="66"/>
      <c r="P254" s="66"/>
      <c r="Q254" s="66"/>
      <c r="R254" s="66"/>
      <c r="S254" s="66"/>
      <c r="T254" s="66"/>
      <c r="U254" s="66"/>
    </row>
    <row r="255" spans="1:21" ht="18">
      <c r="A255" s="130" t="str">
        <f>Oversigt!E5</f>
        <v>Kartoffel-porre suppe</v>
      </c>
      <c r="B255" s="130"/>
      <c r="C255" s="130"/>
      <c r="D255" s="130"/>
      <c r="E255" s="66"/>
      <c r="F255" s="66"/>
      <c r="G255" s="135" t="str">
        <f>A255</f>
        <v>Kartoffel-porre suppe</v>
      </c>
      <c r="H255" s="136"/>
      <c r="I255" s="136"/>
      <c r="J255" s="79" t="str">
        <f>Oversigt!D12</f>
        <v>Vegetar</v>
      </c>
      <c r="K255" s="79">
        <f>Oversigt!E12</f>
        <v>11</v>
      </c>
      <c r="L255" s="107"/>
      <c r="M255" s="135" t="str">
        <f>G255</f>
        <v>Kartoffel-porre suppe</v>
      </c>
      <c r="N255" s="136"/>
      <c r="O255" s="136"/>
      <c r="P255" s="66"/>
      <c r="Q255" s="66"/>
      <c r="R255" s="66"/>
      <c r="S255" s="66"/>
      <c r="T255" s="66"/>
      <c r="U255" s="66"/>
    </row>
    <row r="256" spans="1:21" ht="14" customHeight="1">
      <c r="A256" s="129" t="s">
        <v>160</v>
      </c>
      <c r="B256" s="129"/>
      <c r="C256" s="129"/>
      <c r="D256" s="57" t="s">
        <v>118</v>
      </c>
      <c r="E256" s="58" t="s">
        <v>119</v>
      </c>
      <c r="F256" s="58" t="s">
        <v>202</v>
      </c>
      <c r="G256" s="128" t="str">
        <f>A256</f>
        <v>Suppe</v>
      </c>
      <c r="H256" s="128"/>
      <c r="I256" s="128"/>
      <c r="J256" s="79" t="str">
        <f>Oversigt!D13</f>
        <v>Svinekød/halal</v>
      </c>
      <c r="K256" s="79">
        <f>Oversigt!E13</f>
        <v>4</v>
      </c>
      <c r="L256" s="58"/>
      <c r="M256" s="128" t="str">
        <f>G256</f>
        <v>Suppe</v>
      </c>
      <c r="N256" s="128"/>
      <c r="O256" s="128"/>
      <c r="P256" s="66"/>
      <c r="Q256" s="66"/>
      <c r="R256" s="66"/>
      <c r="S256" s="66"/>
      <c r="T256" s="66"/>
      <c r="U256" s="66"/>
    </row>
    <row r="257" spans="1:21" ht="14" customHeight="1">
      <c r="A257" s="63" t="s">
        <v>40</v>
      </c>
      <c r="B257" s="63">
        <v>0.92400000000000004</v>
      </c>
      <c r="C257" s="63" t="s">
        <v>1</v>
      </c>
      <c r="D257" s="74">
        <v>1</v>
      </c>
      <c r="E257" s="58" t="s">
        <v>117</v>
      </c>
      <c r="F257" s="58">
        <v>10</v>
      </c>
      <c r="G257" s="59" t="str">
        <f>A257</f>
        <v>Kartofler</v>
      </c>
      <c r="H257" s="23">
        <f>(B257*D257)/$F$257</f>
        <v>9.240000000000001E-2</v>
      </c>
      <c r="I257" s="59" t="str">
        <f>C257</f>
        <v>kg</v>
      </c>
      <c r="J257" s="58"/>
      <c r="K257" s="61"/>
      <c r="L257" s="58"/>
      <c r="M257" s="59" t="str">
        <f>G257</f>
        <v>Kartofler</v>
      </c>
      <c r="N257" s="27">
        <f>H257*Oversigt!$B$11</f>
        <v>12.104400000000002</v>
      </c>
      <c r="O257" s="59" t="str">
        <f>I257</f>
        <v>kg</v>
      </c>
      <c r="P257" s="66"/>
      <c r="Q257" s="66"/>
      <c r="R257" s="66"/>
      <c r="S257" s="66"/>
      <c r="T257" s="66"/>
      <c r="U257" s="66"/>
    </row>
    <row r="258" spans="1:21" ht="14" customHeight="1">
      <c r="A258" s="63" t="s">
        <v>159</v>
      </c>
      <c r="B258" s="63">
        <v>0.34649999999999997</v>
      </c>
      <c r="C258" s="63" t="s">
        <v>1</v>
      </c>
      <c r="D258" s="74">
        <v>1</v>
      </c>
      <c r="E258" s="58"/>
      <c r="F258" s="58"/>
      <c r="G258" s="59" t="str">
        <f t="shared" ref="G258:G263" si="143">A258</f>
        <v>Porre</v>
      </c>
      <c r="H258" s="23">
        <f t="shared" ref="H258:H264" si="144">(B258*D258)/$F$257</f>
        <v>3.465E-2</v>
      </c>
      <c r="I258" s="59" t="str">
        <f t="shared" ref="I258:I263" si="145">C258</f>
        <v>kg</v>
      </c>
      <c r="J258" s="58"/>
      <c r="K258" s="89"/>
      <c r="L258" s="58"/>
      <c r="M258" s="59" t="str">
        <f t="shared" ref="M258:M263" si="146">G258</f>
        <v>Porre</v>
      </c>
      <c r="N258" s="27">
        <f>H258*Oversigt!$B$11</f>
        <v>4.5391500000000002</v>
      </c>
      <c r="O258" s="59" t="str">
        <f t="shared" ref="O258:O263" si="147">I258</f>
        <v>kg</v>
      </c>
      <c r="P258" s="66"/>
      <c r="Q258" s="66"/>
      <c r="R258" s="66"/>
      <c r="S258" s="66"/>
      <c r="T258" s="66"/>
      <c r="U258" s="66"/>
    </row>
    <row r="259" spans="1:21">
      <c r="A259" s="63" t="s">
        <v>2</v>
      </c>
      <c r="B259" s="63">
        <v>0.34649999999999997</v>
      </c>
      <c r="C259" s="63" t="s">
        <v>1</v>
      </c>
      <c r="D259" s="74">
        <v>1</v>
      </c>
      <c r="E259" s="59"/>
      <c r="F259" s="59"/>
      <c r="G259" s="59" t="str">
        <f t="shared" si="143"/>
        <v>Løg</v>
      </c>
      <c r="H259" s="23">
        <f t="shared" si="144"/>
        <v>3.465E-2</v>
      </c>
      <c r="I259" s="59" t="str">
        <f t="shared" si="145"/>
        <v>kg</v>
      </c>
      <c r="J259" s="58"/>
      <c r="K259" s="61"/>
      <c r="L259" s="58"/>
      <c r="M259" s="59" t="str">
        <f t="shared" si="146"/>
        <v>Løg</v>
      </c>
      <c r="N259" s="27">
        <f>H259*Oversigt!$B$11</f>
        <v>4.5391500000000002</v>
      </c>
      <c r="O259" s="59" t="str">
        <f t="shared" si="147"/>
        <v>kg</v>
      </c>
      <c r="P259" s="52"/>
      <c r="Q259" s="52"/>
      <c r="R259" s="52"/>
      <c r="S259" s="52"/>
      <c r="T259" s="52"/>
      <c r="U259" s="51"/>
    </row>
    <row r="260" spans="1:21">
      <c r="A260" s="63" t="s">
        <v>3</v>
      </c>
      <c r="B260" s="63">
        <v>9.2399999999999996E-2</v>
      </c>
      <c r="C260" s="63" t="s">
        <v>4</v>
      </c>
      <c r="D260" s="75">
        <v>1</v>
      </c>
      <c r="E260" s="52"/>
      <c r="F260" s="52"/>
      <c r="G260" s="59" t="str">
        <f t="shared" si="143"/>
        <v>Hvidløg</v>
      </c>
      <c r="H260" s="23">
        <f t="shared" si="144"/>
        <v>9.2399999999999999E-3</v>
      </c>
      <c r="I260" s="59" t="str">
        <f t="shared" si="145"/>
        <v>stk</v>
      </c>
      <c r="J260" s="103"/>
      <c r="K260" s="103"/>
      <c r="L260" s="103"/>
      <c r="M260" s="59" t="str">
        <f t="shared" si="146"/>
        <v>Hvidløg</v>
      </c>
      <c r="N260" s="27">
        <f>H260*Oversigt!$B$11</f>
        <v>1.21044</v>
      </c>
      <c r="O260" s="59" t="str">
        <f t="shared" si="147"/>
        <v>stk</v>
      </c>
      <c r="P260" s="52"/>
      <c r="Q260" s="52"/>
      <c r="R260" s="52"/>
      <c r="S260" s="52"/>
      <c r="T260" s="52"/>
      <c r="U260" s="51"/>
    </row>
    <row r="261" spans="1:21">
      <c r="A261" s="63" t="s">
        <v>164</v>
      </c>
      <c r="B261" s="63">
        <v>3.465E-2</v>
      </c>
      <c r="C261" s="63" t="s">
        <v>36</v>
      </c>
      <c r="D261" s="75">
        <v>1</v>
      </c>
      <c r="E261" s="52"/>
      <c r="F261" s="52"/>
      <c r="G261" s="59" t="str">
        <f t="shared" si="143"/>
        <v>Piskefløde</v>
      </c>
      <c r="H261" s="23">
        <f t="shared" si="144"/>
        <v>3.4650000000000002E-3</v>
      </c>
      <c r="I261" s="59" t="str">
        <f t="shared" si="145"/>
        <v>liter</v>
      </c>
      <c r="J261" s="103"/>
      <c r="K261" s="103"/>
      <c r="L261" s="103"/>
      <c r="M261" s="59" t="str">
        <f t="shared" si="146"/>
        <v>Piskefløde</v>
      </c>
      <c r="N261" s="27">
        <f>H261*Oversigt!$B$11</f>
        <v>0.45391500000000001</v>
      </c>
      <c r="O261" s="59" t="str">
        <f t="shared" si="147"/>
        <v>liter</v>
      </c>
      <c r="P261" s="52"/>
      <c r="Q261" s="52"/>
      <c r="R261" s="52"/>
      <c r="S261" s="52"/>
      <c r="T261" s="52"/>
      <c r="U261" s="51"/>
    </row>
    <row r="262" spans="1:21">
      <c r="A262" s="63" t="s">
        <v>148</v>
      </c>
      <c r="B262" s="63">
        <v>1.8</v>
      </c>
      <c r="C262" s="63" t="s">
        <v>8</v>
      </c>
      <c r="D262" s="75">
        <v>1</v>
      </c>
      <c r="E262" s="52"/>
      <c r="F262" s="52"/>
      <c r="G262" s="59" t="str">
        <f t="shared" si="143"/>
        <v>Hønsebouillon</v>
      </c>
      <c r="H262" s="23">
        <f t="shared" si="144"/>
        <v>0.18</v>
      </c>
      <c r="I262" s="59" t="str">
        <f t="shared" si="145"/>
        <v>terninger</v>
      </c>
      <c r="J262" s="103"/>
      <c r="K262" s="103"/>
      <c r="L262" s="103"/>
      <c r="M262" s="59" t="str">
        <f t="shared" si="146"/>
        <v>Hønsebouillon</v>
      </c>
      <c r="N262" s="27">
        <f>H262*Oversigt!$B$11</f>
        <v>23.58</v>
      </c>
      <c r="O262" s="59" t="str">
        <f t="shared" si="147"/>
        <v>terninger</v>
      </c>
      <c r="P262" s="52"/>
      <c r="Q262" s="52"/>
      <c r="R262" s="52"/>
      <c r="S262" s="52"/>
      <c r="T262" s="52"/>
      <c r="U262" s="51"/>
    </row>
    <row r="263" spans="1:21">
      <c r="A263" s="63" t="s">
        <v>126</v>
      </c>
      <c r="B263" s="63">
        <v>0.2888</v>
      </c>
      <c r="C263" s="63" t="s">
        <v>1</v>
      </c>
      <c r="D263" s="75">
        <v>1</v>
      </c>
      <c r="E263" s="52"/>
      <c r="F263" s="52"/>
      <c r="G263" s="59" t="str">
        <f t="shared" si="143"/>
        <v>Bacontern</v>
      </c>
      <c r="H263" s="23">
        <f t="shared" si="144"/>
        <v>2.8879999999999999E-2</v>
      </c>
      <c r="I263" s="59" t="str">
        <f t="shared" si="145"/>
        <v>kg</v>
      </c>
      <c r="J263" s="103"/>
      <c r="K263" s="103"/>
      <c r="L263" s="103"/>
      <c r="M263" s="59" t="str">
        <f t="shared" si="146"/>
        <v>Bacontern</v>
      </c>
      <c r="N263" s="27">
        <f>H263*(Oversigt!$B$11-$K$255-$K$256)</f>
        <v>3.3500799999999997</v>
      </c>
      <c r="O263" s="59" t="str">
        <f t="shared" si="147"/>
        <v>kg</v>
      </c>
      <c r="P263" s="52"/>
      <c r="Q263" s="52"/>
      <c r="R263" s="52"/>
      <c r="S263" s="52"/>
      <c r="T263" s="52"/>
      <c r="U263" s="51"/>
    </row>
    <row r="264" spans="1:21">
      <c r="A264" s="76" t="s">
        <v>106</v>
      </c>
      <c r="B264" s="76">
        <v>0.01</v>
      </c>
      <c r="C264" s="76" t="s">
        <v>1</v>
      </c>
      <c r="D264" s="68">
        <v>1</v>
      </c>
      <c r="E264" s="52"/>
      <c r="F264" s="52"/>
      <c r="G264" s="59" t="str">
        <f t="shared" ref="G264:G265" si="148">A264</f>
        <v>Salt, groft</v>
      </c>
      <c r="H264" s="23">
        <f t="shared" si="144"/>
        <v>1E-3</v>
      </c>
      <c r="I264" s="59" t="str">
        <f t="shared" ref="I264:I265" si="149">C264</f>
        <v>kg</v>
      </c>
      <c r="J264" s="103"/>
      <c r="K264" s="103"/>
      <c r="L264" s="103"/>
      <c r="M264" s="59" t="str">
        <f t="shared" ref="M264:M265" si="150">G264</f>
        <v>Salt, groft</v>
      </c>
      <c r="N264" s="27">
        <f>H264*Oversigt!$B$11</f>
        <v>0.13100000000000001</v>
      </c>
      <c r="O264" s="59" t="str">
        <f t="shared" ref="O264:O265" si="151">I264</f>
        <v>kg</v>
      </c>
      <c r="P264" s="52"/>
      <c r="Q264" s="52"/>
      <c r="R264" s="52"/>
      <c r="S264" s="52"/>
      <c r="T264" s="52"/>
      <c r="U264" s="51"/>
    </row>
    <row r="265" spans="1:21">
      <c r="A265" s="67" t="s">
        <v>31</v>
      </c>
      <c r="B265" s="67">
        <v>5.0000000000000001E-3</v>
      </c>
      <c r="C265" s="67" t="s">
        <v>1</v>
      </c>
      <c r="D265" s="68">
        <v>1</v>
      </c>
      <c r="E265" s="52"/>
      <c r="F265" s="52"/>
      <c r="G265" s="59" t="str">
        <f t="shared" si="148"/>
        <v>Peber</v>
      </c>
      <c r="H265" s="23">
        <f>(B265*D265)/$F$257</f>
        <v>5.0000000000000001E-4</v>
      </c>
      <c r="I265" s="59" t="str">
        <f t="shared" si="149"/>
        <v>kg</v>
      </c>
      <c r="J265" s="103"/>
      <c r="K265" s="103"/>
      <c r="L265" s="103"/>
      <c r="M265" s="59" t="str">
        <f t="shared" si="150"/>
        <v>Peber</v>
      </c>
      <c r="N265" s="27">
        <f>H265*Oversigt!$B$11</f>
        <v>6.5500000000000003E-2</v>
      </c>
      <c r="O265" s="59" t="str">
        <f t="shared" si="151"/>
        <v>kg</v>
      </c>
      <c r="P265" s="52"/>
      <c r="Q265" s="52"/>
      <c r="R265" s="52"/>
      <c r="S265" s="52"/>
      <c r="T265" s="52"/>
      <c r="U265" s="51"/>
    </row>
    <row r="266" spans="1:21" ht="14" customHeight="1">
      <c r="A266" s="129" t="s">
        <v>161</v>
      </c>
      <c r="B266" s="129"/>
      <c r="C266" s="129"/>
      <c r="D266" s="57" t="s">
        <v>118</v>
      </c>
      <c r="E266" s="58" t="s">
        <v>119</v>
      </c>
      <c r="F266" s="58" t="s">
        <v>202</v>
      </c>
      <c r="G266" s="128" t="str">
        <f>A266</f>
        <v>Madbrød</v>
      </c>
      <c r="H266" s="128"/>
      <c r="I266" s="128"/>
      <c r="J266" s="58"/>
      <c r="K266" s="61"/>
      <c r="L266" s="58"/>
      <c r="M266" s="128" t="str">
        <f>G266</f>
        <v>Madbrød</v>
      </c>
      <c r="N266" s="128"/>
      <c r="O266" s="128"/>
      <c r="P266" s="66"/>
      <c r="Q266" s="66"/>
      <c r="R266" s="66"/>
      <c r="S266" s="66"/>
      <c r="T266" s="66"/>
      <c r="U266" s="66"/>
    </row>
    <row r="267" spans="1:21" ht="14" customHeight="1">
      <c r="A267" s="63" t="s">
        <v>45</v>
      </c>
      <c r="B267" s="63">
        <v>0.57750000000000001</v>
      </c>
      <c r="C267" s="63" t="s">
        <v>36</v>
      </c>
      <c r="D267" s="74">
        <v>1</v>
      </c>
      <c r="E267" s="58" t="s">
        <v>117</v>
      </c>
      <c r="F267" s="58">
        <v>10</v>
      </c>
      <c r="G267" s="59" t="str">
        <f>A267</f>
        <v>Letmælk</v>
      </c>
      <c r="H267" s="23">
        <f t="shared" ref="H267:H273" si="152">(B267*D267)/$F$267</f>
        <v>5.7750000000000003E-2</v>
      </c>
      <c r="I267" s="59" t="str">
        <f>C267</f>
        <v>liter</v>
      </c>
      <c r="J267" s="58"/>
      <c r="K267" s="61"/>
      <c r="L267" s="58"/>
      <c r="M267" s="59" t="str">
        <f>G267</f>
        <v>Letmælk</v>
      </c>
      <c r="N267" s="27">
        <f>H267*Oversigt!$B$11</f>
        <v>7.5652500000000007</v>
      </c>
      <c r="O267" s="59" t="str">
        <f>I267</f>
        <v>liter</v>
      </c>
      <c r="P267" s="66"/>
      <c r="Q267" s="66"/>
      <c r="R267" s="66"/>
      <c r="S267" s="66"/>
      <c r="T267" s="66"/>
      <c r="U267" s="66"/>
    </row>
    <row r="268" spans="1:21" ht="14" customHeight="1">
      <c r="A268" s="63" t="s">
        <v>15</v>
      </c>
      <c r="B268" s="63">
        <v>7.3499999999999996E-2</v>
      </c>
      <c r="C268" s="63" t="s">
        <v>1</v>
      </c>
      <c r="D268" s="74">
        <v>1</v>
      </c>
      <c r="E268" s="58"/>
      <c r="F268" s="58"/>
      <c r="G268" s="59" t="str">
        <f>A268</f>
        <v>Gær</v>
      </c>
      <c r="H268" s="23">
        <f t="shared" si="152"/>
        <v>7.3499999999999998E-3</v>
      </c>
      <c r="I268" s="59" t="str">
        <f>C268</f>
        <v>kg</v>
      </c>
      <c r="J268" s="58"/>
      <c r="K268" s="89"/>
      <c r="L268" s="61"/>
      <c r="M268" s="59" t="str">
        <f>G268</f>
        <v>Gær</v>
      </c>
      <c r="N268" s="27">
        <f>H268*Oversigt!$B$11</f>
        <v>0.96284999999999998</v>
      </c>
      <c r="O268" s="59" t="str">
        <f>I268</f>
        <v>kg</v>
      </c>
      <c r="P268" s="66"/>
      <c r="Q268" s="66"/>
      <c r="R268" s="66"/>
      <c r="S268" s="66"/>
      <c r="T268" s="66"/>
      <c r="U268" s="66"/>
    </row>
    <row r="269" spans="1:21">
      <c r="A269" s="63" t="s">
        <v>16</v>
      </c>
      <c r="B269" s="63">
        <v>1.575E-2</v>
      </c>
      <c r="C269" s="63" t="s">
        <v>1</v>
      </c>
      <c r="D269" s="74">
        <v>1</v>
      </c>
      <c r="E269" s="58"/>
      <c r="F269" s="58"/>
      <c r="G269" s="59" t="str">
        <f t="shared" ref="G269:G273" si="153">A269</f>
        <v>Sukker</v>
      </c>
      <c r="H269" s="23">
        <f t="shared" si="152"/>
        <v>1.575E-3</v>
      </c>
      <c r="I269" s="59" t="str">
        <f t="shared" ref="I269:I273" si="154">C269</f>
        <v>kg</v>
      </c>
      <c r="J269" s="61"/>
      <c r="K269" s="61"/>
      <c r="L269" s="61"/>
      <c r="M269" s="59" t="str">
        <f t="shared" ref="M269:M273" si="155">G269</f>
        <v>Sukker</v>
      </c>
      <c r="N269" s="27">
        <f>H269*Oversigt!$B$11</f>
        <v>0.20632500000000001</v>
      </c>
      <c r="O269" s="59" t="str">
        <f t="shared" ref="O269:O273" si="156">I269</f>
        <v>kg</v>
      </c>
      <c r="P269" s="52"/>
      <c r="Q269" s="52"/>
      <c r="R269" s="52"/>
      <c r="S269" s="52"/>
      <c r="T269" s="52"/>
      <c r="U269" s="51"/>
    </row>
    <row r="270" spans="1:21">
      <c r="A270" s="63" t="s">
        <v>106</v>
      </c>
      <c r="B270" s="63">
        <v>1.575E-2</v>
      </c>
      <c r="C270" s="63" t="s">
        <v>1</v>
      </c>
      <c r="D270" s="74">
        <v>1</v>
      </c>
      <c r="E270" s="58"/>
      <c r="F270" s="58"/>
      <c r="G270" s="59" t="str">
        <f t="shared" si="153"/>
        <v>Salt, groft</v>
      </c>
      <c r="H270" s="23">
        <f t="shared" si="152"/>
        <v>1.575E-3</v>
      </c>
      <c r="I270" s="59" t="str">
        <f t="shared" si="154"/>
        <v>kg</v>
      </c>
      <c r="J270" s="61"/>
      <c r="K270" s="61"/>
      <c r="L270" s="61"/>
      <c r="M270" s="59" t="str">
        <f t="shared" si="155"/>
        <v>Salt, groft</v>
      </c>
      <c r="N270" s="27">
        <f>H270*Oversigt!$B$11</f>
        <v>0.20632500000000001</v>
      </c>
      <c r="O270" s="59" t="str">
        <f t="shared" si="156"/>
        <v>kg</v>
      </c>
      <c r="P270" s="52"/>
      <c r="Q270" s="52"/>
      <c r="R270" s="52"/>
      <c r="S270" s="52"/>
      <c r="T270" s="52"/>
      <c r="U270" s="51"/>
    </row>
    <row r="271" spans="1:21">
      <c r="A271" s="63" t="s">
        <v>250</v>
      </c>
      <c r="B271" s="63">
        <v>0.14399999999999999</v>
      </c>
      <c r="C271" s="63" t="s">
        <v>36</v>
      </c>
      <c r="D271" s="74">
        <v>1</v>
      </c>
      <c r="E271" s="58"/>
      <c r="F271" s="58"/>
      <c r="G271" s="59" t="str">
        <f t="shared" si="153"/>
        <v>Yoghurt, naturel</v>
      </c>
      <c r="H271" s="23">
        <f t="shared" si="152"/>
        <v>1.44E-2</v>
      </c>
      <c r="I271" s="59" t="str">
        <f t="shared" si="154"/>
        <v>liter</v>
      </c>
      <c r="J271" s="61"/>
      <c r="K271" s="61"/>
      <c r="L271" s="61"/>
      <c r="M271" s="59" t="str">
        <f t="shared" si="155"/>
        <v>Yoghurt, naturel</v>
      </c>
      <c r="N271" s="27">
        <f>H271*Oversigt!$B$11</f>
        <v>1.8863999999999999</v>
      </c>
      <c r="O271" s="59" t="str">
        <f t="shared" si="156"/>
        <v>liter</v>
      </c>
      <c r="P271" s="52"/>
      <c r="Q271" s="52"/>
      <c r="R271" s="52"/>
      <c r="S271" s="52"/>
      <c r="T271" s="52"/>
      <c r="U271" s="51"/>
    </row>
    <row r="272" spans="1:21">
      <c r="A272" s="63" t="s">
        <v>42</v>
      </c>
      <c r="B272" s="63">
        <v>0.2888</v>
      </c>
      <c r="C272" s="63" t="s">
        <v>36</v>
      </c>
      <c r="D272" s="74">
        <v>1</v>
      </c>
      <c r="E272" s="58"/>
      <c r="F272" s="58"/>
      <c r="G272" s="59" t="str">
        <f t="shared" si="153"/>
        <v>Rapsolie</v>
      </c>
      <c r="H272" s="23">
        <f t="shared" si="152"/>
        <v>2.8879999999999999E-2</v>
      </c>
      <c r="I272" s="59" t="str">
        <f t="shared" si="154"/>
        <v>liter</v>
      </c>
      <c r="J272" s="61"/>
      <c r="K272" s="61"/>
      <c r="L272" s="61"/>
      <c r="M272" s="59" t="str">
        <f t="shared" si="155"/>
        <v>Rapsolie</v>
      </c>
      <c r="N272" s="27">
        <f>H272*Oversigt!$B$11</f>
        <v>3.78328</v>
      </c>
      <c r="O272" s="59" t="str">
        <f t="shared" si="156"/>
        <v>liter</v>
      </c>
      <c r="P272" s="52"/>
      <c r="Q272" s="52"/>
      <c r="R272" s="52"/>
      <c r="S272" s="52"/>
      <c r="T272" s="52"/>
      <c r="U272" s="51"/>
    </row>
    <row r="273" spans="1:21">
      <c r="A273" s="63" t="s">
        <v>32</v>
      </c>
      <c r="B273" s="63">
        <v>1.01</v>
      </c>
      <c r="C273" s="63" t="s">
        <v>1</v>
      </c>
      <c r="D273" s="74">
        <v>1</v>
      </c>
      <c r="E273" s="58"/>
      <c r="F273" s="58"/>
      <c r="G273" s="59" t="str">
        <f t="shared" si="153"/>
        <v>Hvedemel</v>
      </c>
      <c r="H273" s="23">
        <f t="shared" si="152"/>
        <v>0.10100000000000001</v>
      </c>
      <c r="I273" s="59" t="str">
        <f t="shared" si="154"/>
        <v>kg</v>
      </c>
      <c r="J273" s="61"/>
      <c r="K273" s="61"/>
      <c r="L273" s="61"/>
      <c r="M273" s="59" t="str">
        <f t="shared" si="155"/>
        <v>Hvedemel</v>
      </c>
      <c r="N273" s="27">
        <f>H273*Oversigt!$B$11</f>
        <v>13.231000000000002</v>
      </c>
      <c r="O273" s="59" t="str">
        <f t="shared" si="156"/>
        <v>kg</v>
      </c>
      <c r="P273" s="52"/>
      <c r="Q273" s="52"/>
      <c r="R273" s="52"/>
      <c r="S273" s="52"/>
      <c r="T273" s="52"/>
      <c r="U273" s="51"/>
    </row>
    <row r="274" spans="1:21">
      <c r="A274" s="110"/>
      <c r="B274" s="110"/>
      <c r="C274" s="110"/>
      <c r="D274" s="111"/>
      <c r="E274" s="112"/>
      <c r="F274" s="112"/>
      <c r="G274" s="113"/>
      <c r="H274" s="77"/>
      <c r="I274" s="113"/>
      <c r="J274" s="112"/>
      <c r="K274" s="114"/>
      <c r="L274" s="58"/>
      <c r="M274" s="59"/>
      <c r="O274" s="59"/>
      <c r="P274" s="52"/>
      <c r="Q274" s="52"/>
      <c r="R274" s="52"/>
      <c r="S274" s="52"/>
      <c r="T274" s="52"/>
      <c r="U274" s="51"/>
    </row>
    <row r="275" spans="1:21" ht="18">
      <c r="A275" s="131" t="str">
        <f>Oversigt!E7</f>
        <v>Festmiddag</v>
      </c>
      <c r="B275" s="131"/>
      <c r="C275" s="131"/>
      <c r="D275" s="131"/>
      <c r="E275" s="58"/>
      <c r="F275" s="58"/>
      <c r="G275" s="131" t="str">
        <f>A275</f>
        <v>Festmiddag</v>
      </c>
      <c r="H275" s="131"/>
      <c r="I275" s="131"/>
      <c r="J275" s="58"/>
      <c r="K275" s="61"/>
      <c r="L275" s="58"/>
      <c r="M275" s="132" t="str">
        <f>G275</f>
        <v>Festmiddag</v>
      </c>
      <c r="N275" s="133"/>
      <c r="O275" s="134"/>
      <c r="P275" s="52"/>
      <c r="Q275" s="52"/>
      <c r="R275" s="52"/>
      <c r="S275" s="52"/>
      <c r="T275" s="52"/>
      <c r="U275" s="51"/>
    </row>
    <row r="276" spans="1:21" ht="15">
      <c r="A276" s="127" t="s">
        <v>109</v>
      </c>
      <c r="B276" s="127"/>
      <c r="C276" s="127"/>
      <c r="D276" s="57" t="s">
        <v>118</v>
      </c>
      <c r="E276" s="58" t="s">
        <v>119</v>
      </c>
      <c r="F276" s="58" t="s">
        <v>202</v>
      </c>
      <c r="G276" s="128" t="str">
        <f>A276</f>
        <v>Oksecuvette, marineret</v>
      </c>
      <c r="H276" s="128"/>
      <c r="I276" s="128"/>
      <c r="J276" s="58" t="str">
        <f>Oversigt!D12</f>
        <v>Vegetar</v>
      </c>
      <c r="K276" s="58">
        <f>Oversigt!E12</f>
        <v>11</v>
      </c>
      <c r="L276" s="58"/>
      <c r="M276" s="128" t="str">
        <f>G276</f>
        <v>Oksecuvette, marineret</v>
      </c>
      <c r="N276" s="128"/>
      <c r="O276" s="128"/>
      <c r="P276" s="52"/>
      <c r="Q276" s="52"/>
      <c r="R276" s="52"/>
      <c r="S276" s="52"/>
      <c r="T276" s="52"/>
      <c r="U276" s="51"/>
    </row>
    <row r="277" spans="1:21" ht="14" customHeight="1">
      <c r="A277" s="67" t="s">
        <v>162</v>
      </c>
      <c r="B277" s="67">
        <v>2.1</v>
      </c>
      <c r="C277" s="67" t="s">
        <v>1</v>
      </c>
      <c r="D277" s="60">
        <v>1</v>
      </c>
      <c r="E277" s="58" t="s">
        <v>117</v>
      </c>
      <c r="F277" s="58">
        <v>10</v>
      </c>
      <c r="G277" s="59" t="str">
        <f>A277</f>
        <v>Oksecuvette</v>
      </c>
      <c r="H277" s="23">
        <f>(B277*D277)/$F$277</f>
        <v>0.21000000000000002</v>
      </c>
      <c r="I277" s="59" t="str">
        <f>C277</f>
        <v>kg</v>
      </c>
      <c r="J277" s="58" t="str">
        <f>Oversigt!D13</f>
        <v>Svinekød/halal</v>
      </c>
      <c r="K277" s="58">
        <f>Oversigt!E13</f>
        <v>4</v>
      </c>
      <c r="L277" s="58"/>
      <c r="M277" s="59" t="str">
        <f>G277</f>
        <v>Oksecuvette</v>
      </c>
      <c r="N277" s="27">
        <f>H277*(Oversigt!$B$11-$K$276-$K$277)</f>
        <v>24.360000000000003</v>
      </c>
      <c r="O277" s="59" t="str">
        <f>I277</f>
        <v>kg</v>
      </c>
      <c r="P277" s="66"/>
      <c r="Q277" s="66"/>
      <c r="R277" s="66"/>
      <c r="S277" s="66"/>
      <c r="T277" s="66"/>
      <c r="U277" s="66"/>
    </row>
    <row r="278" spans="1:21">
      <c r="A278" s="23" t="s">
        <v>35</v>
      </c>
      <c r="B278" s="23">
        <v>4.8000000000000001E-2</v>
      </c>
      <c r="C278" s="23" t="s">
        <v>1</v>
      </c>
      <c r="D278" s="60">
        <v>1</v>
      </c>
      <c r="E278" s="58"/>
      <c r="F278" s="58"/>
      <c r="G278" s="59" t="str">
        <f t="shared" ref="G278:G282" si="157">A278</f>
        <v>Brun farin</v>
      </c>
      <c r="H278" s="23">
        <f t="shared" ref="H278:H281" si="158">(B278*D278)/$F$277</f>
        <v>4.8000000000000004E-3</v>
      </c>
      <c r="I278" s="59" t="str">
        <f t="shared" ref="I278:I282" si="159">C278</f>
        <v>kg</v>
      </c>
      <c r="J278" s="58"/>
      <c r="K278" s="61"/>
      <c r="L278" s="58"/>
      <c r="M278" s="59" t="str">
        <f t="shared" ref="M278:M282" si="160">G278</f>
        <v>Brun farin</v>
      </c>
      <c r="N278" s="27">
        <f>H278*(Oversigt!$B$11-$K$276-$K$277)</f>
        <v>0.55680000000000007</v>
      </c>
      <c r="O278" s="59" t="str">
        <f t="shared" ref="O278:O282" si="161">I278</f>
        <v>kg</v>
      </c>
      <c r="P278" s="52"/>
      <c r="Q278" s="52"/>
      <c r="R278" s="52"/>
      <c r="S278" s="52"/>
      <c r="T278" s="52"/>
      <c r="U278" s="51"/>
    </row>
    <row r="279" spans="1:21">
      <c r="A279" s="23" t="s">
        <v>92</v>
      </c>
      <c r="B279" s="23">
        <v>0.06</v>
      </c>
      <c r="C279" s="23" t="s">
        <v>36</v>
      </c>
      <c r="D279" s="60">
        <v>1</v>
      </c>
      <c r="E279" s="58"/>
      <c r="F279" s="58"/>
      <c r="G279" s="59" t="str">
        <f t="shared" si="157"/>
        <v>Sød chilisovs</v>
      </c>
      <c r="H279" s="23">
        <f t="shared" si="158"/>
        <v>6.0000000000000001E-3</v>
      </c>
      <c r="I279" s="59" t="str">
        <f t="shared" si="159"/>
        <v>liter</v>
      </c>
      <c r="J279" s="58"/>
      <c r="K279" s="61"/>
      <c r="L279" s="58"/>
      <c r="M279" s="59" t="str">
        <f t="shared" si="160"/>
        <v>Sød chilisovs</v>
      </c>
      <c r="N279" s="27">
        <f>H279*(Oversigt!$B$11-$K$276-$K$277)</f>
        <v>0.69600000000000006</v>
      </c>
      <c r="O279" s="59" t="str">
        <f t="shared" si="161"/>
        <v>liter</v>
      </c>
      <c r="P279" s="52"/>
      <c r="Q279" s="52"/>
      <c r="R279" s="52"/>
      <c r="S279" s="52"/>
      <c r="T279" s="52"/>
      <c r="U279" s="51"/>
    </row>
    <row r="280" spans="1:21">
      <c r="A280" s="23" t="s">
        <v>38</v>
      </c>
      <c r="B280" s="23">
        <v>0.06</v>
      </c>
      <c r="C280" s="23" t="s">
        <v>36</v>
      </c>
      <c r="D280" s="60">
        <v>1</v>
      </c>
      <c r="E280" s="58"/>
      <c r="F280" s="58"/>
      <c r="G280" s="59" t="str">
        <f t="shared" si="157"/>
        <v>Soya</v>
      </c>
      <c r="H280" s="23">
        <f t="shared" si="158"/>
        <v>6.0000000000000001E-3</v>
      </c>
      <c r="I280" s="59" t="str">
        <f t="shared" si="159"/>
        <v>liter</v>
      </c>
      <c r="J280" s="58"/>
      <c r="K280" s="61"/>
      <c r="L280" s="58"/>
      <c r="M280" s="59" t="str">
        <f t="shared" si="160"/>
        <v>Soya</v>
      </c>
      <c r="N280" s="27">
        <f>H280*(Oversigt!$B$11-$K$276-$K$277)</f>
        <v>0.69600000000000006</v>
      </c>
      <c r="O280" s="59" t="str">
        <f t="shared" si="161"/>
        <v>liter</v>
      </c>
      <c r="P280" s="52"/>
      <c r="Q280" s="52"/>
      <c r="R280" s="52"/>
      <c r="S280" s="52"/>
      <c r="T280" s="52"/>
      <c r="U280" s="51"/>
    </row>
    <row r="281" spans="1:21">
      <c r="A281" s="23" t="s">
        <v>3</v>
      </c>
      <c r="B281" s="23">
        <v>0.25</v>
      </c>
      <c r="C281" s="23" t="s">
        <v>4</v>
      </c>
      <c r="D281" s="60">
        <v>1</v>
      </c>
      <c r="E281" s="58"/>
      <c r="F281" s="58"/>
      <c r="G281" s="59" t="str">
        <f t="shared" si="157"/>
        <v>Hvidløg</v>
      </c>
      <c r="H281" s="23">
        <f t="shared" si="158"/>
        <v>2.5000000000000001E-2</v>
      </c>
      <c r="I281" s="59" t="str">
        <f t="shared" si="159"/>
        <v>stk</v>
      </c>
      <c r="J281" s="58"/>
      <c r="K281" s="61"/>
      <c r="L281" s="58"/>
      <c r="M281" s="59" t="str">
        <f t="shared" si="160"/>
        <v>Hvidløg</v>
      </c>
      <c r="N281" s="27">
        <f>H281*(Oversigt!$B$11-$K$276-$K$277)</f>
        <v>2.9000000000000004</v>
      </c>
      <c r="O281" s="59" t="str">
        <f t="shared" si="161"/>
        <v>stk</v>
      </c>
      <c r="P281" s="52"/>
      <c r="Q281" s="52"/>
      <c r="R281" s="52"/>
      <c r="S281" s="52"/>
      <c r="T281" s="52"/>
      <c r="U281" s="51"/>
    </row>
    <row r="282" spans="1:21">
      <c r="A282" s="23" t="s">
        <v>72</v>
      </c>
      <c r="B282" s="23">
        <v>0.01</v>
      </c>
      <c r="C282" s="23" t="s">
        <v>36</v>
      </c>
      <c r="D282" s="68">
        <v>1</v>
      </c>
      <c r="E282" s="52"/>
      <c r="F282" s="52"/>
      <c r="G282" s="59" t="str">
        <f t="shared" si="157"/>
        <v>Balsamico, rød</v>
      </c>
      <c r="H282" s="23">
        <f>(B282*D282)/$F$277</f>
        <v>1E-3</v>
      </c>
      <c r="I282" s="59" t="str">
        <f t="shared" si="159"/>
        <v>liter</v>
      </c>
      <c r="J282" s="103"/>
      <c r="K282" s="103"/>
      <c r="L282" s="103"/>
      <c r="M282" s="59" t="str">
        <f t="shared" si="160"/>
        <v>Balsamico, rød</v>
      </c>
      <c r="N282" s="27">
        <f>H282*(Oversigt!$B$11-$K$276-$K$277)</f>
        <v>0.11600000000000001</v>
      </c>
      <c r="O282" s="59" t="str">
        <f t="shared" si="161"/>
        <v>liter</v>
      </c>
      <c r="P282" s="52"/>
      <c r="Q282" s="52"/>
      <c r="R282" s="52"/>
      <c r="S282" s="52"/>
      <c r="T282" s="52"/>
      <c r="U282" s="51"/>
    </row>
    <row r="283" spans="1:21" ht="15">
      <c r="A283" s="127" t="s">
        <v>226</v>
      </c>
      <c r="B283" s="127"/>
      <c r="C283" s="127"/>
      <c r="D283" s="57" t="s">
        <v>118</v>
      </c>
      <c r="E283" s="58" t="s">
        <v>119</v>
      </c>
      <c r="F283" s="58" t="s">
        <v>227</v>
      </c>
      <c r="G283" s="128" t="str">
        <f>A283</f>
        <v>Svampesauce</v>
      </c>
      <c r="H283" s="128"/>
      <c r="I283" s="128"/>
      <c r="J283" s="103"/>
      <c r="K283" s="103"/>
      <c r="L283" s="103"/>
      <c r="M283" s="128" t="str">
        <f>G283</f>
        <v>Svampesauce</v>
      </c>
      <c r="N283" s="128"/>
      <c r="O283" s="128"/>
      <c r="P283" s="52"/>
      <c r="Q283" s="52"/>
      <c r="R283" s="52"/>
      <c r="S283" s="52"/>
      <c r="T283" s="52"/>
      <c r="U283" s="51"/>
    </row>
    <row r="284" spans="1:21">
      <c r="A284" s="23" t="s">
        <v>149</v>
      </c>
      <c r="B284" s="23">
        <v>0.25</v>
      </c>
      <c r="C284" s="23" t="s">
        <v>1</v>
      </c>
      <c r="D284" s="68">
        <v>1</v>
      </c>
      <c r="E284" s="58" t="s">
        <v>117</v>
      </c>
      <c r="F284" s="58">
        <v>4</v>
      </c>
      <c r="G284" s="59" t="str">
        <f t="shared" ref="G284:G291" si="162">A284</f>
        <v>Champignon</v>
      </c>
      <c r="H284" s="23">
        <f>(B284*D284)/$F$284</f>
        <v>6.25E-2</v>
      </c>
      <c r="I284" s="59" t="str">
        <f t="shared" ref="I284:I291" si="163">C284</f>
        <v>kg</v>
      </c>
      <c r="J284" s="58"/>
      <c r="K284" s="61"/>
      <c r="L284" s="58"/>
      <c r="M284" s="59" t="str">
        <f t="shared" ref="M284:M291" si="164">G284</f>
        <v>Champignon</v>
      </c>
      <c r="N284" s="27">
        <f>H284*Oversigt!$B$11</f>
        <v>8.1875</v>
      </c>
      <c r="O284" s="59" t="str">
        <f t="shared" ref="O284:O291" si="165">I284</f>
        <v>kg</v>
      </c>
      <c r="P284" s="52"/>
      <c r="Q284" s="52"/>
      <c r="R284" s="52"/>
      <c r="S284" s="52"/>
      <c r="T284" s="52"/>
      <c r="U284" s="51"/>
    </row>
    <row r="285" spans="1:21">
      <c r="A285" s="23" t="s">
        <v>237</v>
      </c>
      <c r="B285" s="23">
        <v>0.1</v>
      </c>
      <c r="C285" s="23" t="s">
        <v>36</v>
      </c>
      <c r="D285" s="68">
        <v>1</v>
      </c>
      <c r="E285" s="52"/>
      <c r="F285" s="52"/>
      <c r="G285" s="59" t="str">
        <f t="shared" si="162"/>
        <v>Hvidvin</v>
      </c>
      <c r="H285" s="23">
        <f t="shared" ref="H285:H290" si="166">(B285*D285)/$F$284</f>
        <v>2.5000000000000001E-2</v>
      </c>
      <c r="I285" s="59" t="str">
        <f t="shared" si="163"/>
        <v>liter</v>
      </c>
      <c r="J285" s="103"/>
      <c r="K285" s="103"/>
      <c r="L285" s="103"/>
      <c r="M285" s="59" t="str">
        <f t="shared" si="164"/>
        <v>Hvidvin</v>
      </c>
      <c r="N285" s="27">
        <f>H285*Oversigt!$B$11</f>
        <v>3.2750000000000004</v>
      </c>
      <c r="O285" s="59" t="str">
        <f t="shared" si="165"/>
        <v>liter</v>
      </c>
      <c r="P285" s="52"/>
      <c r="Q285" s="52"/>
      <c r="R285" s="52"/>
      <c r="S285" s="52"/>
      <c r="T285" s="52"/>
      <c r="U285" s="51"/>
    </row>
    <row r="286" spans="1:21">
      <c r="A286" s="23" t="s">
        <v>164</v>
      </c>
      <c r="B286" s="23">
        <v>0.25</v>
      </c>
      <c r="C286" s="23" t="s">
        <v>36</v>
      </c>
      <c r="D286" s="68">
        <v>1</v>
      </c>
      <c r="E286" s="52"/>
      <c r="F286" s="52"/>
      <c r="G286" s="59" t="str">
        <f t="shared" si="162"/>
        <v>Piskefløde</v>
      </c>
      <c r="H286" s="23">
        <f t="shared" si="166"/>
        <v>6.25E-2</v>
      </c>
      <c r="I286" s="59" t="str">
        <f t="shared" si="163"/>
        <v>liter</v>
      </c>
      <c r="J286" s="103"/>
      <c r="K286" s="103"/>
      <c r="L286" s="103"/>
      <c r="M286" s="59" t="str">
        <f t="shared" si="164"/>
        <v>Piskefløde</v>
      </c>
      <c r="N286" s="27">
        <f>H286*Oversigt!$B$11</f>
        <v>8.1875</v>
      </c>
      <c r="O286" s="59" t="str">
        <f t="shared" si="165"/>
        <v>liter</v>
      </c>
      <c r="P286" s="52"/>
      <c r="Q286" s="52"/>
      <c r="R286" s="52"/>
      <c r="S286" s="52"/>
      <c r="T286" s="52"/>
      <c r="U286" s="51"/>
    </row>
    <row r="287" spans="1:21">
      <c r="A287" s="23" t="s">
        <v>2</v>
      </c>
      <c r="B287" s="23">
        <v>0.05</v>
      </c>
      <c r="C287" s="23" t="s">
        <v>1</v>
      </c>
      <c r="D287" s="68">
        <v>1</v>
      </c>
      <c r="E287" s="52"/>
      <c r="F287" s="52"/>
      <c r="G287" s="59" t="str">
        <f t="shared" si="162"/>
        <v>Løg</v>
      </c>
      <c r="H287" s="23">
        <f t="shared" si="166"/>
        <v>1.2500000000000001E-2</v>
      </c>
      <c r="I287" s="59" t="str">
        <f t="shared" si="163"/>
        <v>kg</v>
      </c>
      <c r="J287" s="103"/>
      <c r="K287" s="103"/>
      <c r="L287" s="103"/>
      <c r="M287" s="59" t="str">
        <f t="shared" si="164"/>
        <v>Løg</v>
      </c>
      <c r="N287" s="27">
        <f>H287*Oversigt!$B$11</f>
        <v>1.6375000000000002</v>
      </c>
      <c r="O287" s="59" t="str">
        <f t="shared" si="165"/>
        <v>kg</v>
      </c>
      <c r="P287" s="52"/>
      <c r="Q287" s="52"/>
      <c r="R287" s="52"/>
      <c r="S287" s="52"/>
      <c r="T287" s="52"/>
      <c r="U287" s="51"/>
    </row>
    <row r="288" spans="1:21">
      <c r="A288" s="54" t="s">
        <v>240</v>
      </c>
      <c r="B288" s="23">
        <v>0.01</v>
      </c>
      <c r="C288" s="23" t="s">
        <v>1</v>
      </c>
      <c r="D288" s="68">
        <v>1</v>
      </c>
      <c r="E288" s="52"/>
      <c r="F288" s="52"/>
      <c r="G288" s="59" t="str">
        <f t="shared" si="162"/>
        <v>Hvid saucejævner</v>
      </c>
      <c r="H288" s="23">
        <f t="shared" si="166"/>
        <v>2.5000000000000001E-3</v>
      </c>
      <c r="I288" s="59" t="str">
        <f t="shared" si="163"/>
        <v>kg</v>
      </c>
      <c r="J288" s="103"/>
      <c r="K288" s="103"/>
      <c r="L288" s="103"/>
      <c r="M288" s="59" t="str">
        <f t="shared" si="164"/>
        <v>Hvid saucejævner</v>
      </c>
      <c r="N288" s="27">
        <f>H288*Oversigt!$B$11</f>
        <v>0.32750000000000001</v>
      </c>
      <c r="O288" s="59" t="str">
        <f t="shared" si="165"/>
        <v>kg</v>
      </c>
      <c r="P288" s="52"/>
      <c r="Q288" s="52"/>
      <c r="R288" s="52"/>
      <c r="S288" s="52"/>
      <c r="T288" s="52"/>
      <c r="U288" s="51"/>
    </row>
    <row r="289" spans="1:21">
      <c r="A289" s="54" t="s">
        <v>199</v>
      </c>
      <c r="B289" s="23">
        <v>1</v>
      </c>
      <c r="C289" s="23" t="s">
        <v>8</v>
      </c>
      <c r="D289" s="68">
        <v>1</v>
      </c>
      <c r="E289" s="52"/>
      <c r="F289" s="52"/>
      <c r="G289" s="59" t="str">
        <f t="shared" si="162"/>
        <v>Grøntsagsbouillon</v>
      </c>
      <c r="H289" s="23">
        <f t="shared" si="166"/>
        <v>0.25</v>
      </c>
      <c r="I289" s="59" t="str">
        <f t="shared" si="163"/>
        <v>terninger</v>
      </c>
      <c r="J289" s="103"/>
      <c r="K289" s="103"/>
      <c r="L289" s="103"/>
      <c r="M289" s="59" t="str">
        <f t="shared" si="164"/>
        <v>Grøntsagsbouillon</v>
      </c>
      <c r="N289" s="27">
        <f>H289*Oversigt!$B$11</f>
        <v>32.75</v>
      </c>
      <c r="O289" s="59" t="str">
        <f t="shared" si="165"/>
        <v>terninger</v>
      </c>
      <c r="P289" s="52"/>
      <c r="Q289" s="52"/>
      <c r="R289" s="52"/>
      <c r="S289" s="52"/>
      <c r="T289" s="52"/>
      <c r="U289" s="51"/>
    </row>
    <row r="290" spans="1:21">
      <c r="A290" s="54" t="s">
        <v>106</v>
      </c>
      <c r="B290" s="23">
        <v>4.0000000000000001E-3</v>
      </c>
      <c r="C290" s="23" t="s">
        <v>1</v>
      </c>
      <c r="D290" s="68">
        <v>1</v>
      </c>
      <c r="E290" s="52"/>
      <c r="F290" s="52"/>
      <c r="G290" s="59" t="str">
        <f t="shared" si="162"/>
        <v>Salt, groft</v>
      </c>
      <c r="H290" s="23">
        <f t="shared" si="166"/>
        <v>1E-3</v>
      </c>
      <c r="I290" s="59" t="str">
        <f t="shared" si="163"/>
        <v>kg</v>
      </c>
      <c r="J290" s="103"/>
      <c r="K290" s="103"/>
      <c r="L290" s="103"/>
      <c r="M290" s="59" t="str">
        <f t="shared" si="164"/>
        <v>Salt, groft</v>
      </c>
      <c r="N290" s="27">
        <f>H290*Oversigt!$B$11</f>
        <v>0.13100000000000001</v>
      </c>
      <c r="O290" s="59" t="str">
        <f t="shared" si="165"/>
        <v>kg</v>
      </c>
      <c r="P290" s="52"/>
      <c r="Q290" s="52"/>
      <c r="R290" s="52"/>
      <c r="S290" s="52"/>
      <c r="T290" s="52"/>
      <c r="U290" s="51"/>
    </row>
    <row r="291" spans="1:21">
      <c r="A291" s="23" t="s">
        <v>31</v>
      </c>
      <c r="B291" s="23">
        <v>1E-3</v>
      </c>
      <c r="C291" s="23" t="s">
        <v>1</v>
      </c>
      <c r="D291" s="68">
        <v>1</v>
      </c>
      <c r="E291" s="52"/>
      <c r="F291" s="52"/>
      <c r="G291" s="59" t="str">
        <f t="shared" si="162"/>
        <v>Peber</v>
      </c>
      <c r="H291" s="23">
        <f>(B291*D291)/$F$284</f>
        <v>2.5000000000000001E-4</v>
      </c>
      <c r="I291" s="59" t="str">
        <f t="shared" si="163"/>
        <v>kg</v>
      </c>
      <c r="J291" s="103"/>
      <c r="K291" s="103"/>
      <c r="L291" s="103"/>
      <c r="M291" s="59" t="str">
        <f t="shared" si="164"/>
        <v>Peber</v>
      </c>
      <c r="N291" s="27">
        <f>H291*Oversigt!$B$11</f>
        <v>3.2750000000000001E-2</v>
      </c>
      <c r="O291" s="59" t="str">
        <f t="shared" si="165"/>
        <v>kg</v>
      </c>
      <c r="P291" s="52"/>
      <c r="Q291" s="52"/>
      <c r="R291" s="52"/>
      <c r="S291" s="52"/>
      <c r="T291" s="52"/>
      <c r="U291" s="51"/>
    </row>
    <row r="292" spans="1:21" ht="16.5" customHeight="1">
      <c r="A292" s="127" t="s">
        <v>165</v>
      </c>
      <c r="B292" s="127"/>
      <c r="C292" s="127"/>
      <c r="D292" s="57" t="s">
        <v>118</v>
      </c>
      <c r="E292" s="58" t="s">
        <v>119</v>
      </c>
      <c r="F292" s="58" t="s">
        <v>202</v>
      </c>
      <c r="G292" s="128" t="str">
        <f>A292</f>
        <v>Rodfrugter</v>
      </c>
      <c r="H292" s="128"/>
      <c r="I292" s="128"/>
      <c r="J292" s="103"/>
      <c r="K292" s="103"/>
      <c r="L292" s="103"/>
      <c r="M292" s="128" t="str">
        <f>G292</f>
        <v>Rodfrugter</v>
      </c>
      <c r="N292" s="128"/>
      <c r="O292" s="128"/>
      <c r="P292" s="52"/>
      <c r="Q292" s="52"/>
      <c r="R292" s="52"/>
      <c r="S292" s="52"/>
      <c r="T292" s="52"/>
      <c r="U292" s="51"/>
    </row>
    <row r="293" spans="1:21">
      <c r="A293" s="67" t="s">
        <v>166</v>
      </c>
      <c r="B293" s="67">
        <v>0.5</v>
      </c>
      <c r="C293" s="67" t="s">
        <v>1</v>
      </c>
      <c r="D293" s="68">
        <v>1</v>
      </c>
      <c r="E293" s="58" t="s">
        <v>117</v>
      </c>
      <c r="F293" s="58">
        <v>10</v>
      </c>
      <c r="G293" s="59" t="str">
        <f t="shared" ref="G293" si="167">A293</f>
        <v>Rødbeder</v>
      </c>
      <c r="H293" s="23">
        <f>(B293*D293)/$F$293</f>
        <v>0.05</v>
      </c>
      <c r="I293" s="59" t="str">
        <f t="shared" ref="I293" si="168">C293</f>
        <v>kg</v>
      </c>
      <c r="J293" s="58"/>
      <c r="K293" s="61"/>
      <c r="L293" s="58"/>
      <c r="M293" s="59" t="str">
        <f t="shared" ref="M293" si="169">G293</f>
        <v>Rødbeder</v>
      </c>
      <c r="N293" s="27">
        <f>H293*Oversigt!$B$11</f>
        <v>6.5500000000000007</v>
      </c>
      <c r="O293" s="59" t="str">
        <f t="shared" ref="O293" si="170">I293</f>
        <v>kg</v>
      </c>
      <c r="P293" s="52"/>
      <c r="Q293" s="52"/>
      <c r="R293" s="52"/>
      <c r="S293" s="52"/>
      <c r="T293" s="52"/>
      <c r="U293" s="51"/>
    </row>
    <row r="294" spans="1:21">
      <c r="A294" s="67" t="s">
        <v>5</v>
      </c>
      <c r="B294" s="67">
        <v>0.5</v>
      </c>
      <c r="C294" s="67" t="s">
        <v>1</v>
      </c>
      <c r="D294" s="68">
        <v>1</v>
      </c>
      <c r="E294" s="58"/>
      <c r="F294" s="58"/>
      <c r="G294" s="59" t="str">
        <f t="shared" ref="G294" si="171">A294</f>
        <v>Gulerødder</v>
      </c>
      <c r="H294" s="23">
        <f>(B294*D294)/$F$293</f>
        <v>0.05</v>
      </c>
      <c r="I294" s="59" t="str">
        <f t="shared" ref="I294" si="172">C294</f>
        <v>kg</v>
      </c>
      <c r="J294" s="58"/>
      <c r="K294" s="61"/>
      <c r="L294" s="58"/>
      <c r="M294" s="59" t="str">
        <f t="shared" ref="M294" si="173">G294</f>
        <v>Gulerødder</v>
      </c>
      <c r="N294" s="27">
        <f>H294*Oversigt!$B$11</f>
        <v>6.5500000000000007</v>
      </c>
      <c r="O294" s="59" t="str">
        <f t="shared" ref="O294" si="174">I294</f>
        <v>kg</v>
      </c>
      <c r="P294" s="52"/>
      <c r="Q294" s="52"/>
      <c r="R294" s="52"/>
      <c r="S294" s="52"/>
      <c r="T294" s="52"/>
      <c r="U294" s="51"/>
    </row>
    <row r="295" spans="1:21">
      <c r="A295" s="67" t="s">
        <v>158</v>
      </c>
      <c r="B295" s="67">
        <v>0.5</v>
      </c>
      <c r="C295" s="67" t="s">
        <v>1</v>
      </c>
      <c r="D295" s="68">
        <v>1</v>
      </c>
      <c r="E295" s="58"/>
      <c r="F295" s="58"/>
      <c r="G295" s="59" t="str">
        <f t="shared" ref="G295:G301" si="175">A295</f>
        <v>Persillerod</v>
      </c>
      <c r="H295" s="23">
        <f t="shared" ref="H295:H301" si="176">(B295*D295)/$F$293</f>
        <v>0.05</v>
      </c>
      <c r="I295" s="59" t="str">
        <f t="shared" ref="I295:I301" si="177">C295</f>
        <v>kg</v>
      </c>
      <c r="J295" s="58"/>
      <c r="K295" s="61"/>
      <c r="L295" s="58"/>
      <c r="M295" s="59" t="str">
        <f t="shared" ref="M295:M301" si="178">G295</f>
        <v>Persillerod</v>
      </c>
      <c r="N295" s="27">
        <f>H295*Oversigt!$B$11</f>
        <v>6.5500000000000007</v>
      </c>
      <c r="O295" s="59" t="str">
        <f t="shared" ref="O295:O301" si="179">I295</f>
        <v>kg</v>
      </c>
      <c r="P295" s="52"/>
      <c r="Q295" s="52"/>
      <c r="R295" s="52"/>
      <c r="S295" s="52"/>
      <c r="T295" s="52"/>
      <c r="U295" s="51"/>
    </row>
    <row r="296" spans="1:21">
      <c r="A296" s="67" t="s">
        <v>40</v>
      </c>
      <c r="B296" s="67">
        <v>2.5</v>
      </c>
      <c r="C296" s="67" t="s">
        <v>1</v>
      </c>
      <c r="D296" s="68">
        <v>1</v>
      </c>
      <c r="E296" s="58"/>
      <c r="F296" s="58"/>
      <c r="G296" s="59" t="str">
        <f t="shared" si="175"/>
        <v>Kartofler</v>
      </c>
      <c r="H296" s="23">
        <f t="shared" si="176"/>
        <v>0.25</v>
      </c>
      <c r="I296" s="59" t="str">
        <f t="shared" si="177"/>
        <v>kg</v>
      </c>
      <c r="J296" s="58"/>
      <c r="K296" s="61"/>
      <c r="L296" s="58"/>
      <c r="M296" s="59" t="str">
        <f t="shared" si="178"/>
        <v>Kartofler</v>
      </c>
      <c r="N296" s="27">
        <f>H296*Oversigt!$B$11</f>
        <v>32.75</v>
      </c>
      <c r="O296" s="59" t="str">
        <f t="shared" si="179"/>
        <v>kg</v>
      </c>
      <c r="P296" s="52"/>
      <c r="Q296" s="52"/>
      <c r="R296" s="52"/>
      <c r="S296" s="52"/>
      <c r="T296" s="52"/>
      <c r="U296" s="51"/>
    </row>
    <row r="297" spans="1:21">
      <c r="A297" s="67" t="s">
        <v>167</v>
      </c>
      <c r="B297" s="67">
        <v>0.5</v>
      </c>
      <c r="C297" s="67" t="s">
        <v>1</v>
      </c>
      <c r="D297" s="68">
        <v>1</v>
      </c>
      <c r="E297" s="58"/>
      <c r="F297" s="58"/>
      <c r="G297" s="59" t="str">
        <f t="shared" si="175"/>
        <v>Pastinakker</v>
      </c>
      <c r="H297" s="23">
        <f t="shared" si="176"/>
        <v>0.05</v>
      </c>
      <c r="I297" s="59" t="str">
        <f t="shared" si="177"/>
        <v>kg</v>
      </c>
      <c r="J297" s="58"/>
      <c r="K297" s="61"/>
      <c r="L297" s="58"/>
      <c r="M297" s="59" t="str">
        <f t="shared" si="178"/>
        <v>Pastinakker</v>
      </c>
      <c r="N297" s="27">
        <f>H297*Oversigt!$B$11</f>
        <v>6.5500000000000007</v>
      </c>
      <c r="O297" s="59" t="str">
        <f t="shared" si="179"/>
        <v>kg</v>
      </c>
      <c r="P297" s="52"/>
      <c r="Q297" s="52"/>
      <c r="R297" s="52"/>
      <c r="S297" s="52"/>
      <c r="T297" s="52"/>
      <c r="U297" s="51"/>
    </row>
    <row r="298" spans="1:21">
      <c r="A298" s="67" t="s">
        <v>42</v>
      </c>
      <c r="B298" s="67">
        <v>0.5</v>
      </c>
      <c r="C298" s="67" t="s">
        <v>36</v>
      </c>
      <c r="D298" s="68">
        <v>1</v>
      </c>
      <c r="E298" s="58"/>
      <c r="F298" s="58"/>
      <c r="G298" s="59" t="str">
        <f t="shared" si="175"/>
        <v>Rapsolie</v>
      </c>
      <c r="H298" s="23">
        <f t="shared" si="176"/>
        <v>0.05</v>
      </c>
      <c r="I298" s="59" t="str">
        <f t="shared" si="177"/>
        <v>liter</v>
      </c>
      <c r="J298" s="58"/>
      <c r="K298" s="61"/>
      <c r="L298" s="58"/>
      <c r="M298" s="59" t="str">
        <f t="shared" si="178"/>
        <v>Rapsolie</v>
      </c>
      <c r="N298" s="27">
        <f>H298*Oversigt!$B$11</f>
        <v>6.5500000000000007</v>
      </c>
      <c r="O298" s="59" t="str">
        <f t="shared" si="179"/>
        <v>liter</v>
      </c>
      <c r="P298" s="52"/>
      <c r="Q298" s="52"/>
      <c r="R298" s="52"/>
      <c r="S298" s="52"/>
      <c r="T298" s="52"/>
      <c r="U298" s="51"/>
    </row>
    <row r="299" spans="1:21">
      <c r="A299" s="67" t="s">
        <v>41</v>
      </c>
      <c r="B299" s="67">
        <v>0.01</v>
      </c>
      <c r="C299" s="120" t="s">
        <v>1</v>
      </c>
      <c r="D299" s="68">
        <v>1</v>
      </c>
      <c r="E299" s="58"/>
      <c r="F299" s="58"/>
      <c r="G299" s="59" t="str">
        <f t="shared" si="175"/>
        <v>Timian</v>
      </c>
      <c r="H299" s="23">
        <f t="shared" si="176"/>
        <v>1E-3</v>
      </c>
      <c r="I299" s="59" t="str">
        <f t="shared" si="177"/>
        <v>kg</v>
      </c>
      <c r="J299" s="58"/>
      <c r="K299" s="61"/>
      <c r="L299" s="58"/>
      <c r="M299" s="59" t="str">
        <f t="shared" si="178"/>
        <v>Timian</v>
      </c>
      <c r="N299" s="27">
        <f>H299*Oversigt!$B$11</f>
        <v>0.13100000000000001</v>
      </c>
      <c r="O299" s="59" t="str">
        <f t="shared" si="179"/>
        <v>kg</v>
      </c>
      <c r="P299" s="52"/>
      <c r="Q299" s="52"/>
      <c r="R299" s="52"/>
      <c r="S299" s="52"/>
      <c r="T299" s="52"/>
      <c r="U299" s="51"/>
    </row>
    <row r="300" spans="1:21">
      <c r="A300" s="67" t="s">
        <v>106</v>
      </c>
      <c r="B300" s="67">
        <v>0.01</v>
      </c>
      <c r="C300" s="120" t="s">
        <v>1</v>
      </c>
      <c r="D300" s="68">
        <v>0.6</v>
      </c>
      <c r="E300" s="58"/>
      <c r="F300" s="58"/>
      <c r="G300" s="59" t="str">
        <f t="shared" si="175"/>
        <v>Salt, groft</v>
      </c>
      <c r="H300" s="23">
        <f t="shared" si="176"/>
        <v>6.0000000000000006E-4</v>
      </c>
      <c r="I300" s="59" t="str">
        <f t="shared" si="177"/>
        <v>kg</v>
      </c>
      <c r="J300" s="58"/>
      <c r="K300" s="61"/>
      <c r="L300" s="58"/>
      <c r="M300" s="59" t="str">
        <f t="shared" si="178"/>
        <v>Salt, groft</v>
      </c>
      <c r="N300" s="27">
        <f>H300*Oversigt!$B$11</f>
        <v>7.8600000000000003E-2</v>
      </c>
      <c r="O300" s="59" t="str">
        <f t="shared" si="179"/>
        <v>kg</v>
      </c>
      <c r="P300" s="52"/>
      <c r="Q300" s="52"/>
      <c r="R300" s="52"/>
      <c r="S300" s="52"/>
      <c r="T300" s="52"/>
      <c r="U300" s="51"/>
    </row>
    <row r="301" spans="1:21">
      <c r="A301" s="23" t="s">
        <v>31</v>
      </c>
      <c r="B301" s="23">
        <v>5.0000000000000001E-3</v>
      </c>
      <c r="C301" s="23" t="s">
        <v>1</v>
      </c>
      <c r="D301" s="68">
        <v>1</v>
      </c>
      <c r="E301" s="58"/>
      <c r="F301" s="58"/>
      <c r="G301" s="59" t="str">
        <f t="shared" si="175"/>
        <v>Peber</v>
      </c>
      <c r="H301" s="23">
        <f t="shared" si="176"/>
        <v>5.0000000000000001E-4</v>
      </c>
      <c r="I301" s="59" t="str">
        <f t="shared" si="177"/>
        <v>kg</v>
      </c>
      <c r="J301" s="58"/>
      <c r="K301" s="61"/>
      <c r="L301" s="58"/>
      <c r="M301" s="59" t="str">
        <f t="shared" si="178"/>
        <v>Peber</v>
      </c>
      <c r="N301" s="27">
        <f>H301*Oversigt!$B$11</f>
        <v>6.5500000000000003E-2</v>
      </c>
      <c r="O301" s="59" t="str">
        <f t="shared" si="179"/>
        <v>kg</v>
      </c>
      <c r="P301" s="52"/>
      <c r="Q301" s="52"/>
      <c r="R301" s="52"/>
      <c r="S301" s="52"/>
      <c r="T301" s="52"/>
      <c r="U301" s="51"/>
    </row>
    <row r="302" spans="1:21" ht="16.5" customHeight="1">
      <c r="A302" s="23" t="s">
        <v>232</v>
      </c>
      <c r="B302" s="51">
        <v>0.01</v>
      </c>
      <c r="C302" s="51" t="s">
        <v>1</v>
      </c>
      <c r="D302" s="68">
        <v>1</v>
      </c>
      <c r="E302" s="58"/>
      <c r="F302" s="58"/>
      <c r="G302" s="59" t="str">
        <f t="shared" ref="G302" si="180">A302</f>
        <v>Allroundkrydderi</v>
      </c>
      <c r="H302" s="23">
        <f>(B302*D302)/$F$293</f>
        <v>1E-3</v>
      </c>
      <c r="I302" s="59" t="str">
        <f t="shared" ref="I302" si="181">C302</f>
        <v>kg</v>
      </c>
      <c r="J302" s="58"/>
      <c r="K302" s="61"/>
      <c r="L302" s="58"/>
      <c r="M302" s="59" t="str">
        <f t="shared" ref="M302" si="182">G302</f>
        <v>Allroundkrydderi</v>
      </c>
      <c r="N302" s="27">
        <f>H302*Oversigt!$B$11</f>
        <v>0.13100000000000001</v>
      </c>
      <c r="O302" s="59" t="str">
        <f t="shared" ref="O302" si="183">I302</f>
        <v>kg</v>
      </c>
      <c r="P302" s="51"/>
      <c r="Q302" s="51"/>
      <c r="R302" s="51"/>
      <c r="S302" s="51"/>
      <c r="T302" s="51"/>
      <c r="U302" s="51"/>
    </row>
    <row r="303" spans="1:21" ht="16.5" customHeight="1">
      <c r="A303" s="127" t="s">
        <v>230</v>
      </c>
      <c r="B303" s="127"/>
      <c r="C303" s="127"/>
      <c r="D303" s="57" t="s">
        <v>118</v>
      </c>
      <c r="E303" s="58" t="s">
        <v>119</v>
      </c>
      <c r="F303" s="58" t="s">
        <v>220</v>
      </c>
      <c r="G303" s="128" t="str">
        <f>A303</f>
        <v>Broccolisalat</v>
      </c>
      <c r="H303" s="128"/>
      <c r="I303" s="128"/>
      <c r="J303" s="103"/>
      <c r="K303" s="103"/>
      <c r="L303" s="103"/>
      <c r="M303" s="128" t="str">
        <f>G303</f>
        <v>Broccolisalat</v>
      </c>
      <c r="N303" s="128"/>
      <c r="O303" s="128"/>
      <c r="P303" s="52"/>
      <c r="Q303" s="52"/>
      <c r="R303" s="52"/>
      <c r="S303" s="52"/>
      <c r="T303" s="52"/>
      <c r="U303" s="51"/>
    </row>
    <row r="304" spans="1:21" ht="16.5" customHeight="1">
      <c r="A304" s="23" t="s">
        <v>143</v>
      </c>
      <c r="B304" s="51">
        <v>1.4</v>
      </c>
      <c r="C304" s="51" t="s">
        <v>4</v>
      </c>
      <c r="D304" s="68">
        <v>1</v>
      </c>
      <c r="E304" s="58" t="s">
        <v>117</v>
      </c>
      <c r="F304" s="58">
        <v>10</v>
      </c>
      <c r="G304" s="59" t="str">
        <f>A304</f>
        <v>Broccoli</v>
      </c>
      <c r="H304" s="23">
        <f>(B304*D304)/$F$304</f>
        <v>0.13999999999999999</v>
      </c>
      <c r="I304" s="59" t="str">
        <f>C304</f>
        <v>stk</v>
      </c>
      <c r="J304" s="58"/>
      <c r="K304" s="61"/>
      <c r="L304" s="58"/>
      <c r="M304" s="59" t="str">
        <f>G304</f>
        <v>Broccoli</v>
      </c>
      <c r="N304" s="27">
        <f>H304*Oversigt!$B$11</f>
        <v>18.34</v>
      </c>
      <c r="O304" s="59" t="str">
        <f>I304</f>
        <v>stk</v>
      </c>
      <c r="P304" s="51"/>
      <c r="Q304" s="51"/>
      <c r="R304" s="51"/>
      <c r="S304" s="51"/>
      <c r="T304" s="51"/>
      <c r="U304" s="51"/>
    </row>
    <row r="305" spans="1:21" ht="16.5" customHeight="1">
      <c r="A305" s="23" t="s">
        <v>132</v>
      </c>
      <c r="B305" s="51">
        <v>0.16</v>
      </c>
      <c r="C305" s="51" t="s">
        <v>1</v>
      </c>
      <c r="D305" s="68">
        <v>1</v>
      </c>
      <c r="E305" s="58"/>
      <c r="F305" s="58"/>
      <c r="G305" s="59" t="str">
        <f t="shared" ref="G305:G312" si="184">A305</f>
        <v>Rødløg</v>
      </c>
      <c r="H305" s="23">
        <f t="shared" ref="H305:H311" si="185">(B305*D305)/$F$304</f>
        <v>1.6E-2</v>
      </c>
      <c r="I305" s="59" t="str">
        <f t="shared" ref="I305:I312" si="186">C305</f>
        <v>kg</v>
      </c>
      <c r="J305" s="58"/>
      <c r="K305" s="61"/>
      <c r="L305" s="58"/>
      <c r="M305" s="59" t="str">
        <f t="shared" ref="M305:M312" si="187">G305</f>
        <v>Rødløg</v>
      </c>
      <c r="N305" s="27">
        <f>H305*Oversigt!$B$11</f>
        <v>2.0960000000000001</v>
      </c>
      <c r="O305" s="59" t="str">
        <f t="shared" ref="O305:O312" si="188">I305</f>
        <v>kg</v>
      </c>
      <c r="P305" s="51"/>
      <c r="Q305" s="51"/>
      <c r="R305" s="51"/>
      <c r="S305" s="51"/>
      <c r="T305" s="51"/>
      <c r="U305" s="51"/>
    </row>
    <row r="306" spans="1:21" ht="16.5" customHeight="1">
      <c r="A306" s="23" t="s">
        <v>126</v>
      </c>
      <c r="B306" s="51">
        <v>0.06</v>
      </c>
      <c r="C306" s="51" t="s">
        <v>1</v>
      </c>
      <c r="D306" s="68">
        <v>0.8</v>
      </c>
      <c r="E306" s="58"/>
      <c r="F306" s="58"/>
      <c r="G306" s="59" t="str">
        <f t="shared" si="184"/>
        <v>Bacontern</v>
      </c>
      <c r="H306" s="23">
        <f t="shared" si="185"/>
        <v>4.8000000000000004E-3</v>
      </c>
      <c r="I306" s="59" t="str">
        <f t="shared" si="186"/>
        <v>kg</v>
      </c>
      <c r="J306" s="58"/>
      <c r="K306" s="61"/>
      <c r="L306" s="58"/>
      <c r="M306" s="59" t="str">
        <f t="shared" si="187"/>
        <v>Bacontern</v>
      </c>
      <c r="N306" s="27">
        <f>H306*Oversigt!$B$11</f>
        <v>0.62880000000000003</v>
      </c>
      <c r="O306" s="59" t="str">
        <f t="shared" si="188"/>
        <v>kg</v>
      </c>
      <c r="P306" s="51"/>
      <c r="Q306" s="51"/>
      <c r="R306" s="51"/>
      <c r="S306" s="51"/>
      <c r="T306" s="51"/>
      <c r="U306" s="51"/>
    </row>
    <row r="307" spans="1:21" ht="16.5" customHeight="1">
      <c r="A307" s="23" t="s">
        <v>108</v>
      </c>
      <c r="B307" s="51">
        <v>2.3E-3</v>
      </c>
      <c r="C307" s="51" t="s">
        <v>36</v>
      </c>
      <c r="D307" s="68">
        <v>1</v>
      </c>
      <c r="E307" s="58"/>
      <c r="F307" s="58"/>
      <c r="G307" s="59" t="str">
        <f t="shared" si="184"/>
        <v>Eddike</v>
      </c>
      <c r="H307" s="23">
        <f t="shared" si="185"/>
        <v>2.3000000000000001E-4</v>
      </c>
      <c r="I307" s="59" t="str">
        <f t="shared" si="186"/>
        <v>liter</v>
      </c>
      <c r="J307" s="58"/>
      <c r="K307" s="61"/>
      <c r="L307" s="58"/>
      <c r="M307" s="59" t="str">
        <f t="shared" si="187"/>
        <v>Eddike</v>
      </c>
      <c r="N307" s="27">
        <f>H307*Oversigt!$B$11</f>
        <v>3.0130000000000001E-2</v>
      </c>
      <c r="O307" s="59" t="str">
        <f t="shared" si="188"/>
        <v>liter</v>
      </c>
      <c r="P307" s="51"/>
      <c r="Q307" s="51"/>
      <c r="R307" s="51"/>
      <c r="S307" s="51"/>
      <c r="T307" s="51"/>
      <c r="U307" s="51"/>
    </row>
    <row r="308" spans="1:21" ht="16.5" customHeight="1">
      <c r="A308" s="23" t="s">
        <v>29</v>
      </c>
      <c r="B308" s="51">
        <v>0.31</v>
      </c>
      <c r="C308" s="51" t="s">
        <v>36</v>
      </c>
      <c r="D308" s="68">
        <v>1</v>
      </c>
      <c r="E308" s="58"/>
      <c r="F308" s="58"/>
      <c r="G308" s="59" t="str">
        <f t="shared" si="184"/>
        <v>Creme fraiche</v>
      </c>
      <c r="H308" s="23">
        <f t="shared" si="185"/>
        <v>3.1E-2</v>
      </c>
      <c r="I308" s="59" t="str">
        <f t="shared" si="186"/>
        <v>liter</v>
      </c>
      <c r="J308" s="58"/>
      <c r="K308" s="61"/>
      <c r="L308" s="58"/>
      <c r="M308" s="59" t="str">
        <f t="shared" si="187"/>
        <v>Creme fraiche</v>
      </c>
      <c r="N308" s="27">
        <f>H308*Oversigt!$B$11</f>
        <v>4.0609999999999999</v>
      </c>
      <c r="O308" s="59" t="str">
        <f t="shared" si="188"/>
        <v>liter</v>
      </c>
      <c r="P308" s="51"/>
      <c r="Q308" s="51"/>
      <c r="R308" s="51"/>
      <c r="S308" s="51"/>
      <c r="T308" s="51"/>
      <c r="U308" s="51"/>
    </row>
    <row r="309" spans="1:21" ht="16.5" customHeight="1">
      <c r="A309" s="23" t="s">
        <v>43</v>
      </c>
      <c r="B309" s="51">
        <v>3.0000000000000001E-3</v>
      </c>
      <c r="C309" s="51" t="s">
        <v>36</v>
      </c>
      <c r="D309" s="68">
        <v>1</v>
      </c>
      <c r="E309" s="58"/>
      <c r="F309" s="58"/>
      <c r="G309" s="59" t="str">
        <f t="shared" si="184"/>
        <v>Citronsaft</v>
      </c>
      <c r="H309" s="23">
        <f t="shared" si="185"/>
        <v>3.0000000000000003E-4</v>
      </c>
      <c r="I309" s="59" t="str">
        <f t="shared" si="186"/>
        <v>liter</v>
      </c>
      <c r="J309" s="58"/>
      <c r="K309" s="61"/>
      <c r="L309" s="58"/>
      <c r="M309" s="59" t="str">
        <f t="shared" si="187"/>
        <v>Citronsaft</v>
      </c>
      <c r="N309" s="27">
        <f>H309*Oversigt!$B$11</f>
        <v>3.9300000000000002E-2</v>
      </c>
      <c r="O309" s="59" t="str">
        <f t="shared" si="188"/>
        <v>liter</v>
      </c>
      <c r="P309" s="51"/>
      <c r="Q309" s="51"/>
      <c r="R309" s="51"/>
      <c r="S309" s="51"/>
      <c r="T309" s="51"/>
      <c r="U309" s="51"/>
    </row>
    <row r="310" spans="1:21" ht="16.5" customHeight="1">
      <c r="A310" s="23" t="s">
        <v>23</v>
      </c>
      <c r="B310" s="51">
        <v>0.16</v>
      </c>
      <c r="C310" s="51" t="s">
        <v>1</v>
      </c>
      <c r="D310" s="68">
        <v>1</v>
      </c>
      <c r="E310" s="58"/>
      <c r="F310" s="58"/>
      <c r="G310" s="59" t="str">
        <f t="shared" si="184"/>
        <v>Rosiner</v>
      </c>
      <c r="H310" s="23">
        <f t="shared" si="185"/>
        <v>1.6E-2</v>
      </c>
      <c r="I310" s="59" t="str">
        <f t="shared" si="186"/>
        <v>kg</v>
      </c>
      <c r="J310" s="58"/>
      <c r="K310" s="61"/>
      <c r="L310" s="58"/>
      <c r="M310" s="59" t="str">
        <f t="shared" si="187"/>
        <v>Rosiner</v>
      </c>
      <c r="N310" s="27">
        <f>H310*Oversigt!$B$11</f>
        <v>2.0960000000000001</v>
      </c>
      <c r="O310" s="59" t="str">
        <f t="shared" si="188"/>
        <v>kg</v>
      </c>
      <c r="P310" s="51"/>
      <c r="Q310" s="51"/>
      <c r="R310" s="51"/>
      <c r="S310" s="51"/>
      <c r="T310" s="51"/>
      <c r="U310" s="51"/>
    </row>
    <row r="311" spans="1:21" ht="16.5" customHeight="1">
      <c r="A311" s="23" t="s">
        <v>28</v>
      </c>
      <c r="B311" s="51">
        <v>7.0000000000000007E-2</v>
      </c>
      <c r="C311" s="51" t="s">
        <v>1</v>
      </c>
      <c r="D311" s="68">
        <v>1</v>
      </c>
      <c r="E311" s="58"/>
      <c r="F311" s="58"/>
      <c r="G311" s="59" t="str">
        <f t="shared" si="184"/>
        <v>Solsikkekerner</v>
      </c>
      <c r="H311" s="23">
        <f t="shared" si="185"/>
        <v>7.000000000000001E-3</v>
      </c>
      <c r="I311" s="59" t="str">
        <f t="shared" si="186"/>
        <v>kg</v>
      </c>
      <c r="J311" s="58"/>
      <c r="K311" s="61"/>
      <c r="L311" s="58"/>
      <c r="M311" s="59" t="str">
        <f t="shared" si="187"/>
        <v>Solsikkekerner</v>
      </c>
      <c r="N311" s="27">
        <f>H311*Oversigt!$B$11</f>
        <v>0.91700000000000015</v>
      </c>
      <c r="O311" s="59" t="str">
        <f t="shared" si="188"/>
        <v>kg</v>
      </c>
      <c r="P311" s="51"/>
      <c r="Q311" s="51"/>
      <c r="R311" s="51"/>
      <c r="S311" s="51"/>
      <c r="T311" s="51"/>
      <c r="U311" s="51"/>
    </row>
    <row r="312" spans="1:21" ht="16.5" customHeight="1">
      <c r="A312" s="23" t="s">
        <v>16</v>
      </c>
      <c r="B312" s="51">
        <v>0.05</v>
      </c>
      <c r="C312" s="51" t="s">
        <v>1</v>
      </c>
      <c r="D312" s="68">
        <v>1</v>
      </c>
      <c r="E312" s="58"/>
      <c r="F312" s="58"/>
      <c r="G312" s="59" t="str">
        <f t="shared" si="184"/>
        <v>Sukker</v>
      </c>
      <c r="H312" s="23">
        <f>(B312*D312)/$F$304</f>
        <v>5.0000000000000001E-3</v>
      </c>
      <c r="I312" s="59" t="str">
        <f t="shared" si="186"/>
        <v>kg</v>
      </c>
      <c r="J312" s="58"/>
      <c r="K312" s="61"/>
      <c r="L312" s="58"/>
      <c r="M312" s="59" t="str">
        <f t="shared" si="187"/>
        <v>Sukker</v>
      </c>
      <c r="N312" s="27">
        <f>H312*Oversigt!$B$11</f>
        <v>0.65500000000000003</v>
      </c>
      <c r="O312" s="59" t="str">
        <f t="shared" si="188"/>
        <v>kg</v>
      </c>
      <c r="P312" s="51"/>
      <c r="Q312" s="51"/>
      <c r="R312" s="51"/>
      <c r="S312" s="51"/>
      <c r="T312" s="51"/>
      <c r="U312" s="51"/>
    </row>
    <row r="313" spans="1:21" ht="15">
      <c r="A313" s="127" t="s">
        <v>168</v>
      </c>
      <c r="B313" s="127"/>
      <c r="C313" s="127"/>
      <c r="D313" s="57" t="s">
        <v>118</v>
      </c>
      <c r="E313" s="58" t="s">
        <v>119</v>
      </c>
      <c r="F313" s="58" t="s">
        <v>202</v>
      </c>
      <c r="G313" s="128" t="str">
        <f>A313</f>
        <v>Brownies</v>
      </c>
      <c r="H313" s="128"/>
      <c r="I313" s="128"/>
      <c r="J313" s="103"/>
      <c r="K313" s="103"/>
      <c r="L313" s="103"/>
      <c r="M313" s="128" t="str">
        <f>G313</f>
        <v>Brownies</v>
      </c>
      <c r="N313" s="128"/>
      <c r="O313" s="128"/>
      <c r="P313" s="51"/>
      <c r="Q313" s="51"/>
      <c r="R313" s="51"/>
      <c r="S313" s="51"/>
      <c r="T313" s="51"/>
      <c r="U313" s="51"/>
    </row>
    <row r="314" spans="1:21">
      <c r="A314" s="80" t="s">
        <v>169</v>
      </c>
      <c r="B314" s="80">
        <v>0.25</v>
      </c>
      <c r="C314" s="80" t="s">
        <v>1</v>
      </c>
      <c r="D314" s="68">
        <v>1</v>
      </c>
      <c r="E314" s="58" t="s">
        <v>117</v>
      </c>
      <c r="F314" s="58">
        <v>16</v>
      </c>
      <c r="G314" s="59" t="str">
        <f t="shared" ref="G314:G321" si="189">A314</f>
        <v>Mørk chokolade, 70 %</v>
      </c>
      <c r="H314" s="23">
        <f t="shared" ref="H314:H323" si="190">(B314*D314)/$F$314</f>
        <v>1.5625E-2</v>
      </c>
      <c r="I314" s="59" t="str">
        <f t="shared" ref="I314:I321" si="191">C314</f>
        <v>kg</v>
      </c>
      <c r="J314" s="58"/>
      <c r="K314" s="61"/>
      <c r="L314" s="58"/>
      <c r="M314" s="59" t="str">
        <f t="shared" ref="M314:M321" si="192">G314</f>
        <v>Mørk chokolade, 70 %</v>
      </c>
      <c r="N314" s="27">
        <f>H314*Oversigt!$B$11</f>
        <v>2.046875</v>
      </c>
      <c r="O314" s="59" t="str">
        <f t="shared" ref="O314:O321" si="193">I314</f>
        <v>kg</v>
      </c>
      <c r="P314" s="51"/>
      <c r="Q314" s="51"/>
      <c r="R314" s="51"/>
      <c r="S314" s="51"/>
      <c r="T314" s="51"/>
      <c r="U314" s="51"/>
    </row>
    <row r="315" spans="1:21">
      <c r="A315" s="80" t="s">
        <v>10</v>
      </c>
      <c r="B315" s="80">
        <v>0.13500000000000001</v>
      </c>
      <c r="C315" s="80" t="s">
        <v>1</v>
      </c>
      <c r="D315" s="68">
        <v>1</v>
      </c>
      <c r="E315" s="58"/>
      <c r="F315" s="58"/>
      <c r="G315" s="59" t="str">
        <f t="shared" si="189"/>
        <v>Smør</v>
      </c>
      <c r="H315" s="23">
        <f t="shared" si="190"/>
        <v>8.4375000000000006E-3</v>
      </c>
      <c r="I315" s="59" t="str">
        <f t="shared" si="191"/>
        <v>kg</v>
      </c>
      <c r="J315" s="58"/>
      <c r="K315" s="61"/>
      <c r="L315" s="58"/>
      <c r="M315" s="59" t="str">
        <f t="shared" si="192"/>
        <v>Smør</v>
      </c>
      <c r="N315" s="27">
        <f>H315*Oversigt!$B$11</f>
        <v>1.1053125000000001</v>
      </c>
      <c r="O315" s="59" t="str">
        <f t="shared" si="193"/>
        <v>kg</v>
      </c>
      <c r="P315" s="51"/>
      <c r="Q315" s="51"/>
      <c r="R315" s="51"/>
      <c r="S315" s="51"/>
      <c r="T315" s="51"/>
      <c r="U315" s="51"/>
    </row>
    <row r="316" spans="1:21">
      <c r="A316" s="80" t="s">
        <v>33</v>
      </c>
      <c r="B316" s="80">
        <v>5</v>
      </c>
      <c r="C316" s="80" t="s">
        <v>4</v>
      </c>
      <c r="D316" s="68">
        <v>1</v>
      </c>
      <c r="E316" s="58"/>
      <c r="F316" s="58"/>
      <c r="G316" s="59" t="str">
        <f t="shared" si="189"/>
        <v>Æg</v>
      </c>
      <c r="H316" s="23">
        <f t="shared" si="190"/>
        <v>0.3125</v>
      </c>
      <c r="I316" s="59" t="str">
        <f t="shared" si="191"/>
        <v>stk</v>
      </c>
      <c r="J316" s="58"/>
      <c r="K316" s="61"/>
      <c r="L316" s="58"/>
      <c r="M316" s="59" t="str">
        <f t="shared" si="192"/>
        <v>Æg</v>
      </c>
      <c r="N316" s="27">
        <f>H316*Oversigt!$B$11</f>
        <v>40.9375</v>
      </c>
      <c r="O316" s="59" t="str">
        <f t="shared" si="193"/>
        <v>stk</v>
      </c>
      <c r="P316" s="51"/>
      <c r="Q316" s="51"/>
      <c r="R316" s="51"/>
      <c r="S316" s="51"/>
      <c r="T316" s="51"/>
      <c r="U316" s="51"/>
    </row>
    <row r="317" spans="1:21">
      <c r="A317" s="80" t="s">
        <v>16</v>
      </c>
      <c r="B317" s="80">
        <v>0.38</v>
      </c>
      <c r="C317" s="80" t="s">
        <v>1</v>
      </c>
      <c r="D317" s="68">
        <v>1</v>
      </c>
      <c r="E317" s="58"/>
      <c r="F317" s="58"/>
      <c r="G317" s="59" t="str">
        <f t="shared" si="189"/>
        <v>Sukker</v>
      </c>
      <c r="H317" s="23">
        <f t="shared" si="190"/>
        <v>2.375E-2</v>
      </c>
      <c r="I317" s="59" t="str">
        <f t="shared" si="191"/>
        <v>kg</v>
      </c>
      <c r="J317" s="58"/>
      <c r="K317" s="61"/>
      <c r="L317" s="58"/>
      <c r="M317" s="59" t="str">
        <f t="shared" si="192"/>
        <v>Sukker</v>
      </c>
      <c r="N317" s="27">
        <f>H317*Oversigt!$B$11</f>
        <v>3.1112500000000001</v>
      </c>
      <c r="O317" s="59" t="str">
        <f t="shared" si="193"/>
        <v>kg</v>
      </c>
      <c r="P317" s="51"/>
      <c r="Q317" s="51"/>
      <c r="R317" s="51"/>
      <c r="S317" s="51"/>
      <c r="T317" s="51"/>
      <c r="U317" s="51"/>
    </row>
    <row r="318" spans="1:21">
      <c r="A318" s="80" t="s">
        <v>32</v>
      </c>
      <c r="B318" s="80">
        <v>6.5000000000000002E-2</v>
      </c>
      <c r="C318" s="80" t="s">
        <v>1</v>
      </c>
      <c r="D318" s="68">
        <v>1</v>
      </c>
      <c r="E318" s="58"/>
      <c r="F318" s="58"/>
      <c r="G318" s="59" t="str">
        <f t="shared" si="189"/>
        <v>Hvedemel</v>
      </c>
      <c r="H318" s="23">
        <f t="shared" si="190"/>
        <v>4.0625000000000001E-3</v>
      </c>
      <c r="I318" s="59" t="str">
        <f t="shared" si="191"/>
        <v>kg</v>
      </c>
      <c r="J318" s="58"/>
      <c r="K318" s="61"/>
      <c r="L318" s="58"/>
      <c r="M318" s="59" t="str">
        <f t="shared" si="192"/>
        <v>Hvedemel</v>
      </c>
      <c r="N318" s="27">
        <f>H318*Oversigt!$B$11</f>
        <v>0.53218750000000004</v>
      </c>
      <c r="O318" s="59" t="str">
        <f t="shared" si="193"/>
        <v>kg</v>
      </c>
      <c r="P318" s="51"/>
      <c r="Q318" s="51"/>
      <c r="R318" s="51"/>
      <c r="S318" s="51"/>
      <c r="T318" s="51"/>
      <c r="U318" s="51"/>
    </row>
    <row r="319" spans="1:21">
      <c r="A319" s="80" t="s">
        <v>76</v>
      </c>
      <c r="B319" s="80">
        <v>1.25E-3</v>
      </c>
      <c r="C319" s="80" t="s">
        <v>1</v>
      </c>
      <c r="D319" s="68">
        <v>1</v>
      </c>
      <c r="E319" s="58"/>
      <c r="F319" s="58"/>
      <c r="G319" s="59" t="str">
        <f t="shared" si="189"/>
        <v>Bagepulver</v>
      </c>
      <c r="H319" s="23">
        <f t="shared" si="190"/>
        <v>7.8125000000000002E-5</v>
      </c>
      <c r="I319" s="59" t="str">
        <f t="shared" si="191"/>
        <v>kg</v>
      </c>
      <c r="J319" s="58"/>
      <c r="K319" s="61"/>
      <c r="L319" s="58"/>
      <c r="M319" s="59" t="str">
        <f t="shared" si="192"/>
        <v>Bagepulver</v>
      </c>
      <c r="N319" s="27">
        <f>H319*Oversigt!$B$11</f>
        <v>1.0234375E-2</v>
      </c>
      <c r="O319" s="59" t="str">
        <f t="shared" si="193"/>
        <v>kg</v>
      </c>
      <c r="P319" s="51"/>
      <c r="Q319" s="51"/>
      <c r="R319" s="51"/>
      <c r="S319" s="51"/>
      <c r="T319" s="51"/>
      <c r="U319" s="51"/>
    </row>
    <row r="320" spans="1:21">
      <c r="A320" s="80" t="s">
        <v>106</v>
      </c>
      <c r="B320" s="80">
        <v>1E-3</v>
      </c>
      <c r="C320" s="80" t="s">
        <v>1</v>
      </c>
      <c r="D320" s="68">
        <v>1</v>
      </c>
      <c r="E320" s="58"/>
      <c r="F320" s="58"/>
      <c r="G320" s="59" t="str">
        <f t="shared" si="189"/>
        <v>Salt, groft</v>
      </c>
      <c r="H320" s="23">
        <f t="shared" si="190"/>
        <v>6.2500000000000001E-5</v>
      </c>
      <c r="I320" s="59" t="str">
        <f t="shared" si="191"/>
        <v>kg</v>
      </c>
      <c r="J320" s="58"/>
      <c r="K320" s="61"/>
      <c r="L320" s="58"/>
      <c r="M320" s="59" t="str">
        <f t="shared" si="192"/>
        <v>Salt, groft</v>
      </c>
      <c r="N320" s="27">
        <f>H320*Oversigt!$B$11</f>
        <v>8.1875000000000003E-3</v>
      </c>
      <c r="O320" s="59" t="str">
        <f t="shared" si="193"/>
        <v>kg</v>
      </c>
      <c r="P320" s="51"/>
      <c r="Q320" s="51"/>
      <c r="R320" s="51"/>
      <c r="S320" s="51"/>
      <c r="T320" s="51"/>
      <c r="U320" s="51"/>
    </row>
    <row r="321" spans="1:21">
      <c r="A321" s="81" t="s">
        <v>170</v>
      </c>
      <c r="B321" s="80">
        <v>1.2E-2</v>
      </c>
      <c r="C321" s="80" t="s">
        <v>1</v>
      </c>
      <c r="D321" s="68">
        <v>1</v>
      </c>
      <c r="E321" s="58"/>
      <c r="F321" s="58"/>
      <c r="G321" s="59" t="str">
        <f t="shared" si="189"/>
        <v>Kakaopulver</v>
      </c>
      <c r="H321" s="23">
        <f t="shared" si="190"/>
        <v>7.5000000000000002E-4</v>
      </c>
      <c r="I321" s="59" t="str">
        <f t="shared" si="191"/>
        <v>kg</v>
      </c>
      <c r="J321" s="58"/>
      <c r="K321" s="61"/>
      <c r="L321" s="58"/>
      <c r="M321" s="59" t="str">
        <f t="shared" si="192"/>
        <v>Kakaopulver</v>
      </c>
      <c r="N321" s="27">
        <f>H321*Oversigt!$B$11</f>
        <v>9.8250000000000004E-2</v>
      </c>
      <c r="O321" s="59" t="str">
        <f t="shared" si="193"/>
        <v>kg</v>
      </c>
      <c r="P321" s="51"/>
      <c r="Q321" s="51"/>
      <c r="R321" s="51"/>
      <c r="S321" s="51"/>
      <c r="T321" s="51"/>
      <c r="U321" s="51"/>
    </row>
    <row r="322" spans="1:21">
      <c r="A322" s="51" t="s">
        <v>256</v>
      </c>
      <c r="B322" s="51">
        <v>2</v>
      </c>
      <c r="C322" s="51" t="s">
        <v>36</v>
      </c>
      <c r="D322" s="68">
        <v>1</v>
      </c>
      <c r="E322" s="51"/>
      <c r="F322" s="51"/>
      <c r="G322" s="59" t="str">
        <f t="shared" ref="G322:G324" si="194">A322</f>
        <v>Vaniljeis, frost</v>
      </c>
      <c r="H322" s="23">
        <f t="shared" si="190"/>
        <v>0.125</v>
      </c>
      <c r="I322" s="59" t="str">
        <f t="shared" ref="I322:I324" si="195">C322</f>
        <v>liter</v>
      </c>
      <c r="J322" s="44"/>
      <c r="L322" s="44"/>
      <c r="M322" s="59" t="str">
        <f t="shared" ref="M322:M324" si="196">G322</f>
        <v>Vaniljeis, frost</v>
      </c>
      <c r="N322" s="27">
        <f>H322*Oversigt!$B$11</f>
        <v>16.375</v>
      </c>
      <c r="O322" s="59" t="str">
        <f t="shared" ref="O322:O323" si="197">I322</f>
        <v>liter</v>
      </c>
      <c r="P322" s="51"/>
      <c r="Q322" s="51"/>
      <c r="R322" s="51"/>
      <c r="S322" s="51"/>
      <c r="T322" s="51"/>
      <c r="U322" s="51"/>
    </row>
    <row r="323" spans="1:21">
      <c r="A323" s="24" t="s">
        <v>228</v>
      </c>
      <c r="B323" s="23">
        <v>0.2</v>
      </c>
      <c r="C323" s="24" t="s">
        <v>36</v>
      </c>
      <c r="D323" s="68">
        <v>1</v>
      </c>
      <c r="E323" s="58"/>
      <c r="F323" s="58"/>
      <c r="G323" s="59" t="str">
        <f t="shared" si="194"/>
        <v>Chokoladesauce</v>
      </c>
      <c r="H323" s="23">
        <f t="shared" si="190"/>
        <v>1.2500000000000001E-2</v>
      </c>
      <c r="I323" s="59" t="str">
        <f t="shared" si="195"/>
        <v>liter</v>
      </c>
      <c r="J323" s="58"/>
      <c r="K323" s="61"/>
      <c r="L323" s="58"/>
      <c r="M323" s="59" t="str">
        <f t="shared" si="196"/>
        <v>Chokoladesauce</v>
      </c>
      <c r="N323" s="27">
        <f>H323*Oversigt!$B$11</f>
        <v>1.6375000000000002</v>
      </c>
      <c r="O323" s="59" t="str">
        <f t="shared" si="197"/>
        <v>liter</v>
      </c>
    </row>
    <row r="324" spans="1:21">
      <c r="A324" s="24" t="s">
        <v>192</v>
      </c>
      <c r="B324" s="23">
        <v>16</v>
      </c>
      <c r="C324" s="24" t="s">
        <v>4</v>
      </c>
      <c r="D324" s="68">
        <v>1</v>
      </c>
      <c r="E324" s="58"/>
      <c r="F324" s="58"/>
      <c r="G324" s="59" t="str">
        <f t="shared" si="194"/>
        <v>Paptallerkner, små</v>
      </c>
      <c r="H324" s="23">
        <f>(B324*D324)/$F$314</f>
        <v>1</v>
      </c>
      <c r="I324" s="59" t="str">
        <f t="shared" si="195"/>
        <v>stk</v>
      </c>
      <c r="J324" s="58"/>
      <c r="K324" s="61"/>
      <c r="L324" s="58"/>
      <c r="M324" s="59" t="str">
        <f t="shared" si="196"/>
        <v>Paptallerkner, små</v>
      </c>
      <c r="N324" s="27">
        <f>H324*Oversigt!$B$11</f>
        <v>131</v>
      </c>
      <c r="O324" s="59" t="str">
        <f t="shared" ref="O324" si="198">I324</f>
        <v>stk</v>
      </c>
    </row>
    <row r="325" spans="1:21">
      <c r="A325" s="115"/>
      <c r="B325" s="115"/>
      <c r="C325" s="115"/>
      <c r="D325" s="116"/>
      <c r="E325" s="117"/>
      <c r="F325" s="117"/>
      <c r="G325" s="118"/>
      <c r="H325" s="69"/>
      <c r="I325" s="118"/>
      <c r="J325" s="117"/>
      <c r="K325" s="119"/>
      <c r="L325" s="58"/>
      <c r="M325" s="59"/>
      <c r="O325" s="59"/>
    </row>
    <row r="326" spans="1:21" ht="18">
      <c r="A326" s="124" t="str">
        <f>Oversigt!E8</f>
        <v>Grøntsagsstænger</v>
      </c>
      <c r="B326" s="125"/>
      <c r="C326" s="126"/>
      <c r="D326" s="78" t="s">
        <v>118</v>
      </c>
      <c r="E326" s="79" t="s">
        <v>119</v>
      </c>
      <c r="F326" s="79" t="s">
        <v>231</v>
      </c>
      <c r="G326" s="124" t="str">
        <f>A326</f>
        <v>Grøntsagsstænger</v>
      </c>
      <c r="H326" s="125"/>
      <c r="I326" s="126"/>
      <c r="J326" s="79"/>
      <c r="K326" s="89"/>
      <c r="L326" s="79"/>
      <c r="M326" s="124" t="str">
        <f>G326</f>
        <v>Grøntsagsstænger</v>
      </c>
      <c r="N326" s="125"/>
      <c r="O326" s="126"/>
      <c r="P326" s="66"/>
      <c r="Q326" s="66"/>
      <c r="R326" s="66"/>
      <c r="S326" s="66"/>
      <c r="T326" s="66"/>
      <c r="U326" s="66"/>
    </row>
    <row r="327" spans="1:21">
      <c r="A327" s="24" t="s">
        <v>5</v>
      </c>
      <c r="B327" s="24">
        <v>1</v>
      </c>
      <c r="C327" s="24" t="s">
        <v>4</v>
      </c>
      <c r="D327" s="102">
        <v>1</v>
      </c>
      <c r="E327" s="24" t="s">
        <v>117</v>
      </c>
      <c r="F327" s="44">
        <v>10</v>
      </c>
      <c r="G327" s="23" t="str">
        <f>A327</f>
        <v>Gulerødder</v>
      </c>
      <c r="H327" s="23">
        <f>(B327*D327)/$F$327</f>
        <v>0.1</v>
      </c>
      <c r="I327" s="23" t="str">
        <f>C327</f>
        <v>stk</v>
      </c>
      <c r="M327" s="23" t="str">
        <f>G327</f>
        <v>Gulerødder</v>
      </c>
      <c r="N327" s="27">
        <f>H327*Oversigt!$B$11</f>
        <v>13.100000000000001</v>
      </c>
      <c r="O327" s="23" t="str">
        <f>I327</f>
        <v>stk</v>
      </c>
    </row>
    <row r="328" spans="1:21">
      <c r="A328" s="24" t="s">
        <v>11</v>
      </c>
      <c r="B328" s="24">
        <v>2</v>
      </c>
      <c r="C328" s="24" t="s">
        <v>4</v>
      </c>
      <c r="D328" s="102">
        <v>1</v>
      </c>
      <c r="G328" s="23" t="str">
        <f t="shared" ref="G328:G333" si="199">A328</f>
        <v>Agurk</v>
      </c>
      <c r="H328" s="23">
        <f t="shared" ref="H328:H333" si="200">(B328*D328)/$F$327</f>
        <v>0.2</v>
      </c>
      <c r="I328" s="23" t="str">
        <f t="shared" ref="I328:I332" si="201">C328</f>
        <v>stk</v>
      </c>
      <c r="M328" s="23" t="str">
        <f t="shared" ref="M328:M333" si="202">G328</f>
        <v>Agurk</v>
      </c>
      <c r="N328" s="27">
        <f>H328*Oversigt!$B$11</f>
        <v>26.200000000000003</v>
      </c>
      <c r="O328" s="23" t="str">
        <f t="shared" ref="O328:O332" si="203">I328</f>
        <v>stk</v>
      </c>
    </row>
    <row r="329" spans="1:21">
      <c r="A329" s="24" t="s">
        <v>29</v>
      </c>
      <c r="B329" s="24">
        <v>0.35</v>
      </c>
      <c r="C329" s="24" t="s">
        <v>36</v>
      </c>
      <c r="D329" s="102">
        <v>1</v>
      </c>
      <c r="G329" s="23" t="str">
        <f t="shared" si="199"/>
        <v>Creme fraiche</v>
      </c>
      <c r="H329" s="23">
        <f t="shared" si="200"/>
        <v>3.4999999999999996E-2</v>
      </c>
      <c r="I329" s="23" t="str">
        <f t="shared" si="201"/>
        <v>liter</v>
      </c>
      <c r="M329" s="23" t="str">
        <f t="shared" si="202"/>
        <v>Creme fraiche</v>
      </c>
      <c r="N329" s="27">
        <f>H329*Oversigt!$B$11</f>
        <v>4.585</v>
      </c>
      <c r="O329" s="23" t="str">
        <f t="shared" si="203"/>
        <v>liter</v>
      </c>
    </row>
    <row r="330" spans="1:21">
      <c r="A330" s="23" t="s">
        <v>232</v>
      </c>
      <c r="B330" s="24">
        <v>0.01</v>
      </c>
      <c r="C330" s="24" t="s">
        <v>1</v>
      </c>
      <c r="D330" s="102">
        <v>1</v>
      </c>
      <c r="G330" s="23" t="str">
        <f t="shared" si="199"/>
        <v>Allroundkrydderi</v>
      </c>
      <c r="H330" s="23">
        <f t="shared" si="200"/>
        <v>1E-3</v>
      </c>
      <c r="I330" s="23" t="str">
        <f t="shared" si="201"/>
        <v>kg</v>
      </c>
      <c r="M330" s="23" t="str">
        <f t="shared" si="202"/>
        <v>Allroundkrydderi</v>
      </c>
      <c r="N330" s="27">
        <f>H330*Oversigt!$B$11</f>
        <v>0.13100000000000001</v>
      </c>
      <c r="O330" s="23" t="str">
        <f t="shared" si="203"/>
        <v>kg</v>
      </c>
    </row>
    <row r="331" spans="1:21">
      <c r="A331" s="24" t="s">
        <v>197</v>
      </c>
      <c r="B331" s="24">
        <v>2E-3</v>
      </c>
      <c r="C331" s="24" t="s">
        <v>1</v>
      </c>
      <c r="D331" s="102">
        <v>1</v>
      </c>
      <c r="G331" s="23" t="str">
        <f t="shared" si="199"/>
        <v>Salt, fint</v>
      </c>
      <c r="H331" s="23">
        <f t="shared" si="200"/>
        <v>2.0000000000000001E-4</v>
      </c>
      <c r="I331" s="23" t="str">
        <f t="shared" si="201"/>
        <v>kg</v>
      </c>
      <c r="M331" s="23" t="str">
        <f t="shared" si="202"/>
        <v>Salt, fint</v>
      </c>
      <c r="N331" s="27">
        <f>H331*Oversigt!$B$11</f>
        <v>2.6200000000000001E-2</v>
      </c>
      <c r="O331" s="23" t="str">
        <f t="shared" si="203"/>
        <v>kg</v>
      </c>
    </row>
    <row r="332" spans="1:21">
      <c r="A332" s="24" t="s">
        <v>90</v>
      </c>
      <c r="B332" s="24">
        <v>0.05</v>
      </c>
      <c r="C332" s="24" t="s">
        <v>1</v>
      </c>
      <c r="D332" s="102">
        <v>1</v>
      </c>
      <c r="G332" s="23" t="str">
        <f t="shared" si="199"/>
        <v>Ketchup</v>
      </c>
      <c r="H332" s="23">
        <f t="shared" si="200"/>
        <v>5.0000000000000001E-3</v>
      </c>
      <c r="I332" s="23" t="str">
        <f t="shared" si="201"/>
        <v>kg</v>
      </c>
      <c r="M332" s="23" t="str">
        <f t="shared" si="202"/>
        <v>Ketchup</v>
      </c>
      <c r="N332" s="27">
        <f>H332*Oversigt!$B$11</f>
        <v>0.65500000000000003</v>
      </c>
      <c r="O332" s="23" t="str">
        <f t="shared" si="203"/>
        <v>kg</v>
      </c>
    </row>
    <row r="333" spans="1:21">
      <c r="A333" s="24" t="s">
        <v>3</v>
      </c>
      <c r="B333" s="24">
        <v>1</v>
      </c>
      <c r="C333" s="24" t="s">
        <v>233</v>
      </c>
      <c r="D333" s="102">
        <v>1</v>
      </c>
      <c r="G333" s="23" t="str">
        <f t="shared" si="199"/>
        <v>Hvidløg</v>
      </c>
      <c r="H333" s="23">
        <f t="shared" si="200"/>
        <v>0.1</v>
      </c>
      <c r="I333" s="23" t="str">
        <f>C333</f>
        <v>fed</v>
      </c>
      <c r="M333" s="23" t="str">
        <f t="shared" si="202"/>
        <v>Hvidløg</v>
      </c>
      <c r="N333" s="27">
        <f>H333*Oversigt!$B$11</f>
        <v>13.100000000000001</v>
      </c>
      <c r="O333" s="23" t="str">
        <f>I333</f>
        <v>fed</v>
      </c>
    </row>
    <row r="335" spans="1:21" ht="18">
      <c r="M335" s="124" t="s">
        <v>251</v>
      </c>
      <c r="N335" s="125"/>
      <c r="O335" s="126"/>
    </row>
    <row r="336" spans="1:21">
      <c r="M336" s="108" t="s">
        <v>177</v>
      </c>
      <c r="N336" s="109">
        <v>200</v>
      </c>
      <c r="O336" s="109" t="s">
        <v>179</v>
      </c>
    </row>
    <row r="337" spans="13:15">
      <c r="M337" s="108" t="s">
        <v>178</v>
      </c>
      <c r="N337" s="109">
        <v>100</v>
      </c>
      <c r="O337" s="109" t="s">
        <v>179</v>
      </c>
    </row>
    <row r="338" spans="13:15">
      <c r="M338" s="108" t="s">
        <v>180</v>
      </c>
      <c r="N338" s="109">
        <v>2</v>
      </c>
      <c r="O338" s="109" t="s">
        <v>39</v>
      </c>
    </row>
    <row r="339" spans="13:15">
      <c r="M339" s="108" t="s">
        <v>181</v>
      </c>
      <c r="N339" s="109">
        <v>30</v>
      </c>
      <c r="O339" s="109" t="s">
        <v>4</v>
      </c>
    </row>
    <row r="340" spans="13:15">
      <c r="M340" s="108" t="s">
        <v>194</v>
      </c>
      <c r="N340" s="109">
        <v>10</v>
      </c>
      <c r="O340" s="109" t="s">
        <v>4</v>
      </c>
    </row>
    <row r="341" spans="13:15">
      <c r="M341" s="108" t="s">
        <v>182</v>
      </c>
      <c r="N341" s="109">
        <v>30</v>
      </c>
      <c r="O341" s="109" t="s">
        <v>4</v>
      </c>
    </row>
    <row r="342" spans="13:15">
      <c r="M342" s="108" t="s">
        <v>175</v>
      </c>
      <c r="N342" s="109">
        <v>10</v>
      </c>
      <c r="O342" s="109" t="s">
        <v>36</v>
      </c>
    </row>
    <row r="343" spans="13:15">
      <c r="M343" s="108" t="s">
        <v>174</v>
      </c>
      <c r="N343" s="109">
        <v>100</v>
      </c>
      <c r="O343" s="109" t="s">
        <v>4</v>
      </c>
    </row>
    <row r="344" spans="13:15">
      <c r="M344" s="108" t="s">
        <v>184</v>
      </c>
      <c r="N344" s="109">
        <v>100</v>
      </c>
      <c r="O344" s="109" t="s">
        <v>4</v>
      </c>
    </row>
    <row r="345" spans="13:15">
      <c r="M345" s="108" t="s">
        <v>185</v>
      </c>
      <c r="N345" s="109">
        <v>5</v>
      </c>
      <c r="O345" s="109" t="s">
        <v>179</v>
      </c>
    </row>
    <row r="346" spans="13:15">
      <c r="M346" s="108" t="s">
        <v>187</v>
      </c>
      <c r="N346" s="109">
        <v>2</v>
      </c>
      <c r="O346" s="109" t="s">
        <v>50</v>
      </c>
    </row>
    <row r="347" spans="13:15">
      <c r="M347" s="108" t="s">
        <v>186</v>
      </c>
      <c r="N347" s="109">
        <v>1</v>
      </c>
      <c r="O347" s="109" t="s">
        <v>36</v>
      </c>
    </row>
    <row r="348" spans="13:15">
      <c r="M348" s="108" t="s">
        <v>188</v>
      </c>
      <c r="N348" s="109">
        <v>4</v>
      </c>
      <c r="O348" s="109" t="s">
        <v>173</v>
      </c>
    </row>
    <row r="349" spans="13:15">
      <c r="M349" s="108" t="s">
        <v>198</v>
      </c>
      <c r="N349" s="109">
        <v>8</v>
      </c>
      <c r="O349" s="109" t="s">
        <v>173</v>
      </c>
    </row>
    <row r="350" spans="13:15">
      <c r="M350" s="109" t="s">
        <v>189</v>
      </c>
      <c r="N350" s="109">
        <v>3</v>
      </c>
      <c r="O350" s="109" t="s">
        <v>190</v>
      </c>
    </row>
    <row r="351" spans="13:15">
      <c r="M351" s="109" t="s">
        <v>51</v>
      </c>
      <c r="N351" s="109">
        <v>1</v>
      </c>
      <c r="O351" s="109" t="s">
        <v>190</v>
      </c>
    </row>
    <row r="352" spans="13:15">
      <c r="M352" s="109" t="s">
        <v>183</v>
      </c>
      <c r="N352" s="109">
        <v>4</v>
      </c>
      <c r="O352" s="109" t="s">
        <v>190</v>
      </c>
    </row>
    <row r="353" spans="13:15">
      <c r="M353" s="109" t="s">
        <v>100</v>
      </c>
      <c r="N353" s="109">
        <v>50</v>
      </c>
      <c r="O353" s="109" t="s">
        <v>4</v>
      </c>
    </row>
    <row r="354" spans="13:15">
      <c r="M354" s="109" t="s">
        <v>195</v>
      </c>
      <c r="N354" s="109">
        <v>150</v>
      </c>
      <c r="O354" s="109" t="s">
        <v>172</v>
      </c>
    </row>
    <row r="355" spans="13:15">
      <c r="M355" s="109" t="s">
        <v>49</v>
      </c>
      <c r="N355" s="109">
        <v>200</v>
      </c>
      <c r="O355" s="109" t="s">
        <v>172</v>
      </c>
    </row>
    <row r="356" spans="13:15">
      <c r="M356" s="109" t="s">
        <v>191</v>
      </c>
      <c r="N356" s="109">
        <v>150</v>
      </c>
      <c r="O356" s="109" t="s">
        <v>172</v>
      </c>
    </row>
    <row r="357" spans="13:15">
      <c r="M357" s="109" t="s">
        <v>103</v>
      </c>
      <c r="N357" s="109">
        <v>10</v>
      </c>
      <c r="O357" s="109" t="s">
        <v>4</v>
      </c>
    </row>
    <row r="358" spans="13:15">
      <c r="M358" s="109" t="s">
        <v>193</v>
      </c>
      <c r="N358" s="109">
        <v>24</v>
      </c>
      <c r="O358" s="109" t="s">
        <v>4</v>
      </c>
    </row>
    <row r="359" spans="13:15">
      <c r="M359" s="109" t="s">
        <v>107</v>
      </c>
      <c r="N359" s="109">
        <v>2</v>
      </c>
      <c r="O359" s="109" t="s">
        <v>39</v>
      </c>
    </row>
    <row r="360" spans="13:15">
      <c r="M360" s="109" t="s">
        <v>64</v>
      </c>
      <c r="N360" s="109">
        <v>1</v>
      </c>
      <c r="O360" s="109" t="s">
        <v>39</v>
      </c>
    </row>
    <row r="361" spans="13:15">
      <c r="N361" s="23"/>
    </row>
    <row r="362" spans="13:15" ht="18">
      <c r="M362" s="124" t="s">
        <v>196</v>
      </c>
      <c r="N362" s="125"/>
      <c r="O362" s="126"/>
    </row>
    <row r="363" spans="13:15">
      <c r="M363" s="109" t="s">
        <v>106</v>
      </c>
      <c r="N363" s="109">
        <v>1</v>
      </c>
      <c r="O363" s="109" t="s">
        <v>1</v>
      </c>
    </row>
    <row r="364" spans="13:15">
      <c r="M364" s="109" t="s">
        <v>197</v>
      </c>
      <c r="N364" s="109">
        <v>0.5</v>
      </c>
      <c r="O364" s="109" t="s">
        <v>1</v>
      </c>
    </row>
    <row r="365" spans="13:15">
      <c r="M365" s="109" t="s">
        <v>31</v>
      </c>
      <c r="N365" s="109">
        <v>0.2</v>
      </c>
      <c r="O365" s="109" t="s">
        <v>1</v>
      </c>
    </row>
    <row r="366" spans="13:15">
      <c r="M366" s="109" t="s">
        <v>42</v>
      </c>
      <c r="N366" s="109">
        <v>10</v>
      </c>
      <c r="O366" s="109" t="s">
        <v>36</v>
      </c>
    </row>
    <row r="367" spans="13:15">
      <c r="M367" s="109" t="s">
        <v>10</v>
      </c>
      <c r="N367" s="109">
        <v>1</v>
      </c>
      <c r="O367" s="109" t="s">
        <v>1</v>
      </c>
    </row>
    <row r="368" spans="13:15">
      <c r="M368" s="109" t="s">
        <v>16</v>
      </c>
      <c r="N368" s="109">
        <v>2</v>
      </c>
      <c r="O368" s="109" t="s">
        <v>1</v>
      </c>
    </row>
    <row r="369" spans="13:15">
      <c r="M369" s="109" t="s">
        <v>32</v>
      </c>
      <c r="N369" s="109">
        <v>10</v>
      </c>
      <c r="O369" s="109" t="s">
        <v>1</v>
      </c>
    </row>
    <row r="370" spans="13:15">
      <c r="M370" s="23" t="s">
        <v>18</v>
      </c>
      <c r="N370" s="121">
        <v>1</v>
      </c>
      <c r="O370" s="23" t="s">
        <v>1</v>
      </c>
    </row>
  </sheetData>
  <mergeCells count="124">
    <mergeCell ref="M335:O335"/>
    <mergeCell ref="M362:O362"/>
    <mergeCell ref="Q105:S105"/>
    <mergeCell ref="A136:C136"/>
    <mergeCell ref="G136:I136"/>
    <mergeCell ref="M136:O136"/>
    <mergeCell ref="Q47:S47"/>
    <mergeCell ref="A157:D157"/>
    <mergeCell ref="G157:I157"/>
    <mergeCell ref="M157:O157"/>
    <mergeCell ref="Q83:S83"/>
    <mergeCell ref="A84:C84"/>
    <mergeCell ref="G84:I84"/>
    <mergeCell ref="M84:O84"/>
    <mergeCell ref="Q84:S84"/>
    <mergeCell ref="A95:C95"/>
    <mergeCell ref="G95:I95"/>
    <mergeCell ref="M95:O95"/>
    <mergeCell ref="Q95:S95"/>
    <mergeCell ref="A52:C52"/>
    <mergeCell ref="G52:I52"/>
    <mergeCell ref="M52:O52"/>
    <mergeCell ref="A71:C71"/>
    <mergeCell ref="A113:D113"/>
    <mergeCell ref="G113:I113"/>
    <mergeCell ref="M113:O113"/>
    <mergeCell ref="A158:C158"/>
    <mergeCell ref="G158:I158"/>
    <mergeCell ref="M158:O158"/>
    <mergeCell ref="A172:C172"/>
    <mergeCell ref="G172:I172"/>
    <mergeCell ref="M172:O172"/>
    <mergeCell ref="G71:I71"/>
    <mergeCell ref="M71:O71"/>
    <mergeCell ref="A83:D83"/>
    <mergeCell ref="G83:I83"/>
    <mergeCell ref="M83:O83"/>
    <mergeCell ref="A105:C105"/>
    <mergeCell ref="G105:I105"/>
    <mergeCell ref="M105:O105"/>
    <mergeCell ref="A114:C114"/>
    <mergeCell ref="G114:I114"/>
    <mergeCell ref="M114:O114"/>
    <mergeCell ref="A132:C132"/>
    <mergeCell ref="G132:I132"/>
    <mergeCell ref="M132:O132"/>
    <mergeCell ref="A229:C229"/>
    <mergeCell ref="G229:I229"/>
    <mergeCell ref="M229:O229"/>
    <mergeCell ref="M179:O179"/>
    <mergeCell ref="A179:C179"/>
    <mergeCell ref="G179:I179"/>
    <mergeCell ref="A237:C237"/>
    <mergeCell ref="G237:I237"/>
    <mergeCell ref="M237:O237"/>
    <mergeCell ref="A220:C220"/>
    <mergeCell ref="G220:I220"/>
    <mergeCell ref="M220:O220"/>
    <mergeCell ref="A219:D219"/>
    <mergeCell ref="G219:I219"/>
    <mergeCell ref="M219:O219"/>
    <mergeCell ref="A188:C188"/>
    <mergeCell ref="G188:I188"/>
    <mergeCell ref="M188:O188"/>
    <mergeCell ref="A208:C208"/>
    <mergeCell ref="G208:I208"/>
    <mergeCell ref="M208:O208"/>
    <mergeCell ref="A247:C247"/>
    <mergeCell ref="G247:I247"/>
    <mergeCell ref="M247:O247"/>
    <mergeCell ref="A1:D1"/>
    <mergeCell ref="A3:D3"/>
    <mergeCell ref="A15:C15"/>
    <mergeCell ref="A24:C24"/>
    <mergeCell ref="G143:I143"/>
    <mergeCell ref="M1:O1"/>
    <mergeCell ref="M3:O3"/>
    <mergeCell ref="M4:O4"/>
    <mergeCell ref="M15:O15"/>
    <mergeCell ref="G1:I1"/>
    <mergeCell ref="G4:I4"/>
    <mergeCell ref="G15:I15"/>
    <mergeCell ref="G3:I3"/>
    <mergeCell ref="G24:I24"/>
    <mergeCell ref="A32:C32"/>
    <mergeCell ref="G32:I32"/>
    <mergeCell ref="A4:C4"/>
    <mergeCell ref="M143:O143"/>
    <mergeCell ref="M24:O24"/>
    <mergeCell ref="M32:O32"/>
    <mergeCell ref="A143:C143"/>
    <mergeCell ref="A47:C47"/>
    <mergeCell ref="G47:I47"/>
    <mergeCell ref="M47:O47"/>
    <mergeCell ref="A313:C313"/>
    <mergeCell ref="G313:I313"/>
    <mergeCell ref="M313:O313"/>
    <mergeCell ref="G275:I275"/>
    <mergeCell ref="M275:O275"/>
    <mergeCell ref="G276:I276"/>
    <mergeCell ref="M276:O276"/>
    <mergeCell ref="G283:I283"/>
    <mergeCell ref="M283:O283"/>
    <mergeCell ref="A276:C276"/>
    <mergeCell ref="A283:C283"/>
    <mergeCell ref="A292:C292"/>
    <mergeCell ref="A275:D275"/>
    <mergeCell ref="G292:I292"/>
    <mergeCell ref="M292:O292"/>
    <mergeCell ref="A256:C256"/>
    <mergeCell ref="G256:I256"/>
    <mergeCell ref="M256:O256"/>
    <mergeCell ref="A255:D255"/>
    <mergeCell ref="G255:I255"/>
    <mergeCell ref="M255:O255"/>
    <mergeCell ref="A326:C326"/>
    <mergeCell ref="G326:I326"/>
    <mergeCell ref="M326:O326"/>
    <mergeCell ref="A303:C303"/>
    <mergeCell ref="G303:I303"/>
    <mergeCell ref="M303:O303"/>
    <mergeCell ref="A266:C266"/>
    <mergeCell ref="G266:I266"/>
    <mergeCell ref="M266:O266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tabSelected="1" zoomScale="125" zoomScaleNormal="125" zoomScalePageLayoutView="125" workbookViewId="0">
      <pane ySplit="1" topLeftCell="A2" activePane="bottomLeft" state="frozen"/>
      <selection pane="bottomLeft" activeCell="K6" sqref="K6"/>
    </sheetView>
  </sheetViews>
  <sheetFormatPr baseColWidth="10" defaultColWidth="8.83203125" defaultRowHeight="14" x14ac:dyDescent="0"/>
  <cols>
    <col min="1" max="1" width="21.83203125" style="26" customWidth="1"/>
    <col min="2" max="2" width="12.1640625" style="26" bestFit="1" customWidth="1"/>
    <col min="3" max="3" width="8.83203125" style="26"/>
    <col min="4" max="4" width="12.5" style="26" bestFit="1" customWidth="1"/>
    <col min="5" max="5" width="11.5" style="93" customWidth="1"/>
    <col min="6" max="6" width="8.83203125" style="26"/>
    <col min="7" max="7" width="14.5" style="26" customWidth="1"/>
    <col min="8" max="8" width="12.6640625" style="26" customWidth="1"/>
    <col min="9" max="9" width="14" style="31" bestFit="1" customWidth="1"/>
    <col min="10" max="10" width="16.5" style="26" customWidth="1"/>
    <col min="11" max="16384" width="8.83203125" style="26"/>
  </cols>
  <sheetData>
    <row r="1" spans="1:19">
      <c r="A1" s="26" t="s">
        <v>54</v>
      </c>
      <c r="C1" s="31" t="s">
        <v>14</v>
      </c>
      <c r="D1" s="31" t="s">
        <v>55</v>
      </c>
      <c r="E1" s="92" t="s">
        <v>56</v>
      </c>
      <c r="F1" s="31" t="s">
        <v>53</v>
      </c>
      <c r="G1" s="31" t="s">
        <v>201</v>
      </c>
      <c r="H1" s="31" t="s">
        <v>57</v>
      </c>
    </row>
    <row r="2" spans="1:19">
      <c r="A2" s="26" t="s">
        <v>101</v>
      </c>
      <c r="B2" s="26" t="s">
        <v>74</v>
      </c>
    </row>
    <row r="3" spans="1:19">
      <c r="A3" s="29" t="s">
        <v>189</v>
      </c>
      <c r="B3" s="30">
        <v>3</v>
      </c>
      <c r="C3" s="26" t="s">
        <v>190</v>
      </c>
      <c r="D3" s="26">
        <v>1</v>
      </c>
      <c r="E3" s="93">
        <v>0</v>
      </c>
      <c r="F3" s="26">
        <f>B3/D3</f>
        <v>3</v>
      </c>
      <c r="G3" s="26">
        <f>ROUNDUP(F3,0)</f>
        <v>3</v>
      </c>
      <c r="H3" s="93">
        <f>G3*E3</f>
        <v>0</v>
      </c>
    </row>
    <row r="4" spans="1:19">
      <c r="A4" s="29" t="s">
        <v>11</v>
      </c>
      <c r="B4" s="30">
        <v>26.200000000000003</v>
      </c>
      <c r="C4" s="26" t="s">
        <v>4</v>
      </c>
      <c r="D4" s="26">
        <v>1</v>
      </c>
      <c r="E4" s="93">
        <v>6</v>
      </c>
      <c r="F4" s="26">
        <f t="shared" ref="F4:F67" si="0">B4/D4</f>
        <v>26.200000000000003</v>
      </c>
      <c r="G4" s="26">
        <f t="shared" ref="G4:G67" si="1">ROUNDUP(F4,0)</f>
        <v>27</v>
      </c>
      <c r="H4" s="93">
        <f t="shared" ref="H4:H67" si="2">G4*E4</f>
        <v>162</v>
      </c>
      <c r="J4" s="38"/>
    </row>
    <row r="5" spans="1:19">
      <c r="A5" s="29" t="s">
        <v>232</v>
      </c>
      <c r="B5" s="30">
        <v>0.26200000000000001</v>
      </c>
      <c r="C5" s="26" t="s">
        <v>1</v>
      </c>
      <c r="D5" s="26">
        <v>0.1</v>
      </c>
      <c r="E5" s="93">
        <v>10</v>
      </c>
      <c r="F5" s="26">
        <f t="shared" si="0"/>
        <v>2.62</v>
      </c>
      <c r="G5" s="26">
        <f t="shared" si="1"/>
        <v>3</v>
      </c>
      <c r="H5" s="93">
        <f t="shared" si="2"/>
        <v>30</v>
      </c>
      <c r="J5" s="38"/>
    </row>
    <row r="6" spans="1:19">
      <c r="A6" s="29" t="s">
        <v>134</v>
      </c>
      <c r="B6" s="30">
        <v>4.585</v>
      </c>
      <c r="C6" s="26" t="s">
        <v>1</v>
      </c>
      <c r="D6" s="26">
        <v>0.5</v>
      </c>
      <c r="E6" s="93">
        <v>35</v>
      </c>
      <c r="F6" s="26">
        <f t="shared" si="0"/>
        <v>9.17</v>
      </c>
      <c r="G6" s="26">
        <f t="shared" si="1"/>
        <v>10</v>
      </c>
      <c r="H6" s="93">
        <f t="shared" si="2"/>
        <v>350</v>
      </c>
      <c r="J6" s="38"/>
    </row>
    <row r="7" spans="1:19">
      <c r="A7" s="29" t="s">
        <v>224</v>
      </c>
      <c r="B7" s="30">
        <v>8.1199999999999992</v>
      </c>
      <c r="C7" s="26" t="s">
        <v>1</v>
      </c>
      <c r="D7" s="26">
        <v>0.3</v>
      </c>
      <c r="E7" s="93">
        <v>15</v>
      </c>
      <c r="F7" s="26">
        <f t="shared" si="0"/>
        <v>27.066666666666666</v>
      </c>
      <c r="G7" s="26">
        <f t="shared" si="1"/>
        <v>28</v>
      </c>
      <c r="H7" s="93">
        <f t="shared" si="2"/>
        <v>420</v>
      </c>
      <c r="L7" s="36"/>
      <c r="M7" s="36"/>
      <c r="N7" s="36"/>
      <c r="O7" s="36"/>
      <c r="P7" s="36"/>
      <c r="Q7" s="36"/>
      <c r="R7" s="36"/>
      <c r="S7" s="36"/>
    </row>
    <row r="8" spans="1:19">
      <c r="A8" s="29" t="s">
        <v>126</v>
      </c>
      <c r="B8" s="30">
        <v>9.140880000000001</v>
      </c>
      <c r="C8" s="26" t="s">
        <v>1</v>
      </c>
      <c r="D8" s="26">
        <v>0.2</v>
      </c>
      <c r="E8" s="93">
        <v>10</v>
      </c>
      <c r="F8" s="26">
        <f t="shared" si="0"/>
        <v>45.7044</v>
      </c>
      <c r="G8" s="26">
        <f t="shared" si="1"/>
        <v>46</v>
      </c>
      <c r="H8" s="93">
        <f t="shared" si="2"/>
        <v>460</v>
      </c>
      <c r="I8" s="92"/>
      <c r="J8" s="29"/>
      <c r="K8" s="30"/>
      <c r="S8" s="31"/>
    </row>
    <row r="9" spans="1:19">
      <c r="A9" s="29" t="s">
        <v>49</v>
      </c>
      <c r="B9" s="30">
        <v>200</v>
      </c>
      <c r="C9" s="26" t="s">
        <v>172</v>
      </c>
      <c r="D9" s="26">
        <v>20</v>
      </c>
      <c r="E9" s="93">
        <v>10</v>
      </c>
      <c r="F9" s="26">
        <f t="shared" si="0"/>
        <v>10</v>
      </c>
      <c r="G9" s="26">
        <f t="shared" si="1"/>
        <v>10</v>
      </c>
      <c r="H9" s="93">
        <f t="shared" si="2"/>
        <v>100</v>
      </c>
      <c r="J9" s="29"/>
      <c r="K9" s="30"/>
      <c r="S9" s="31"/>
    </row>
    <row r="10" spans="1:19">
      <c r="A10" s="29" t="s">
        <v>76</v>
      </c>
      <c r="B10" s="30">
        <v>9.6694374999999999E-2</v>
      </c>
      <c r="C10" s="26" t="s">
        <v>1</v>
      </c>
      <c r="D10" s="26">
        <v>0.12</v>
      </c>
      <c r="E10" s="93">
        <v>9.5</v>
      </c>
      <c r="F10" s="26">
        <f t="shared" si="0"/>
        <v>0.8057864583333334</v>
      </c>
      <c r="G10" s="26">
        <f t="shared" si="1"/>
        <v>1</v>
      </c>
      <c r="H10" s="93">
        <f t="shared" si="2"/>
        <v>9.5</v>
      </c>
      <c r="I10" s="36"/>
      <c r="J10" s="29"/>
      <c r="K10" s="30"/>
      <c r="S10" s="31"/>
    </row>
    <row r="11" spans="1:19">
      <c r="A11" s="29" t="s">
        <v>235</v>
      </c>
      <c r="B11" s="30">
        <v>0.20960000000000001</v>
      </c>
      <c r="C11" s="26" t="s">
        <v>36</v>
      </c>
      <c r="D11" s="26">
        <v>0.25</v>
      </c>
      <c r="E11" s="93">
        <v>30</v>
      </c>
      <c r="F11" s="26">
        <f t="shared" si="0"/>
        <v>0.83840000000000003</v>
      </c>
      <c r="G11" s="26">
        <f t="shared" si="1"/>
        <v>1</v>
      </c>
      <c r="H11" s="93">
        <f t="shared" si="2"/>
        <v>30</v>
      </c>
      <c r="J11" s="29"/>
      <c r="K11" s="30"/>
      <c r="S11" s="31"/>
    </row>
    <row r="12" spans="1:19">
      <c r="A12" s="29" t="s">
        <v>72</v>
      </c>
      <c r="B12" s="30">
        <v>0.46970000000000001</v>
      </c>
      <c r="C12" s="26" t="s">
        <v>36</v>
      </c>
      <c r="D12" s="26">
        <v>0.25</v>
      </c>
      <c r="E12" s="93">
        <v>30</v>
      </c>
      <c r="F12" s="26">
        <f t="shared" si="0"/>
        <v>1.8788</v>
      </c>
      <c r="G12" s="26">
        <f t="shared" si="1"/>
        <v>2</v>
      </c>
      <c r="H12" s="93">
        <f t="shared" si="2"/>
        <v>60</v>
      </c>
      <c r="J12" s="29"/>
      <c r="K12" s="30"/>
      <c r="S12" s="31"/>
    </row>
    <row r="13" spans="1:19">
      <c r="A13" s="29" t="s">
        <v>145</v>
      </c>
      <c r="B13" s="30">
        <v>104.80000000000001</v>
      </c>
      <c r="C13" s="26" t="s">
        <v>4</v>
      </c>
      <c r="D13" s="26">
        <v>1</v>
      </c>
      <c r="E13" s="93">
        <v>3</v>
      </c>
      <c r="F13" s="26">
        <f t="shared" si="0"/>
        <v>104.80000000000001</v>
      </c>
      <c r="G13" s="26">
        <f t="shared" si="1"/>
        <v>105</v>
      </c>
      <c r="H13" s="93">
        <f t="shared" si="2"/>
        <v>315</v>
      </c>
      <c r="J13" s="29"/>
      <c r="K13" s="30"/>
      <c r="S13" s="31"/>
    </row>
    <row r="14" spans="1:19">
      <c r="A14" s="29" t="s">
        <v>12</v>
      </c>
      <c r="B14" s="30">
        <v>0.23361666666666667</v>
      </c>
      <c r="C14" s="26" t="s">
        <v>1</v>
      </c>
      <c r="D14" s="26">
        <v>0.1</v>
      </c>
      <c r="E14" s="93">
        <v>10</v>
      </c>
      <c r="F14" s="26">
        <f t="shared" si="0"/>
        <v>2.3361666666666667</v>
      </c>
      <c r="G14" s="26">
        <f t="shared" si="1"/>
        <v>3</v>
      </c>
      <c r="H14" s="93">
        <f t="shared" si="2"/>
        <v>30</v>
      </c>
      <c r="J14" s="29"/>
      <c r="K14" s="30"/>
      <c r="S14" s="31"/>
    </row>
    <row r="15" spans="1:19">
      <c r="A15" s="29" t="s">
        <v>93</v>
      </c>
      <c r="B15" s="30">
        <v>5.8949999999999996</v>
      </c>
      <c r="C15" s="26" t="s">
        <v>129</v>
      </c>
      <c r="D15" s="26">
        <v>1</v>
      </c>
      <c r="E15" s="93">
        <v>12.5</v>
      </c>
      <c r="F15" s="26">
        <f t="shared" si="0"/>
        <v>5.8949999999999996</v>
      </c>
      <c r="G15" s="26">
        <f t="shared" si="1"/>
        <v>6</v>
      </c>
      <c r="H15" s="93">
        <f t="shared" si="2"/>
        <v>75</v>
      </c>
      <c r="J15" s="29"/>
      <c r="K15" s="30"/>
      <c r="S15" s="31"/>
    </row>
    <row r="16" spans="1:19">
      <c r="A16" s="29" t="s">
        <v>143</v>
      </c>
      <c r="B16" s="30">
        <v>18.34</v>
      </c>
      <c r="C16" s="26" t="s">
        <v>4</v>
      </c>
      <c r="D16" s="26">
        <v>1</v>
      </c>
      <c r="E16" s="93">
        <v>15</v>
      </c>
      <c r="F16" s="26">
        <f t="shared" si="0"/>
        <v>18.34</v>
      </c>
      <c r="G16" s="26">
        <f t="shared" si="1"/>
        <v>19</v>
      </c>
      <c r="H16" s="93">
        <f t="shared" si="2"/>
        <v>285</v>
      </c>
      <c r="J16" s="29"/>
      <c r="K16" s="30"/>
      <c r="S16" s="31"/>
    </row>
    <row r="17" spans="1:19">
      <c r="A17" s="95" t="s">
        <v>35</v>
      </c>
      <c r="B17" s="30">
        <v>2.2708000000000004</v>
      </c>
      <c r="C17" s="26" t="s">
        <v>1</v>
      </c>
      <c r="D17" s="26">
        <v>0.5</v>
      </c>
      <c r="E17" s="93">
        <v>12.5</v>
      </c>
      <c r="F17" s="26">
        <f t="shared" si="0"/>
        <v>4.5416000000000007</v>
      </c>
      <c r="G17" s="26">
        <f t="shared" si="1"/>
        <v>5</v>
      </c>
      <c r="H17" s="93">
        <f t="shared" si="2"/>
        <v>62.5</v>
      </c>
      <c r="J17" s="29"/>
      <c r="K17" s="30"/>
      <c r="S17" s="31"/>
    </row>
    <row r="18" spans="1:19">
      <c r="A18" s="95" t="s">
        <v>30</v>
      </c>
      <c r="B18" s="30">
        <v>0.11136000000000001</v>
      </c>
      <c r="C18" s="26" t="s">
        <v>1</v>
      </c>
      <c r="D18" s="26">
        <v>0.1</v>
      </c>
      <c r="E18" s="93">
        <v>10</v>
      </c>
      <c r="F18" s="26">
        <f t="shared" si="0"/>
        <v>1.1136000000000001</v>
      </c>
      <c r="G18" s="26">
        <f t="shared" si="1"/>
        <v>2</v>
      </c>
      <c r="H18" s="93">
        <f t="shared" si="2"/>
        <v>20</v>
      </c>
      <c r="I18" s="36"/>
      <c r="J18" s="29"/>
      <c r="K18" s="30"/>
      <c r="S18" s="31"/>
    </row>
    <row r="19" spans="1:19">
      <c r="A19" s="29" t="s">
        <v>149</v>
      </c>
      <c r="B19" s="30">
        <v>14.436199999999999</v>
      </c>
      <c r="C19" s="26" t="s">
        <v>1</v>
      </c>
      <c r="D19" s="26">
        <v>0.5</v>
      </c>
      <c r="E19" s="93">
        <v>12</v>
      </c>
      <c r="F19" s="26">
        <f t="shared" si="0"/>
        <v>28.872399999999999</v>
      </c>
      <c r="G19" s="26">
        <f t="shared" si="1"/>
        <v>29</v>
      </c>
      <c r="H19" s="93">
        <f t="shared" si="2"/>
        <v>348</v>
      </c>
    </row>
    <row r="20" spans="1:19">
      <c r="A20" s="29" t="s">
        <v>128</v>
      </c>
      <c r="B20" s="30">
        <v>0.56330000000000002</v>
      </c>
      <c r="C20" s="26" t="s">
        <v>1</v>
      </c>
      <c r="D20" s="26">
        <v>0.1</v>
      </c>
      <c r="E20" s="93">
        <v>10</v>
      </c>
      <c r="F20" s="26">
        <f t="shared" si="0"/>
        <v>5.633</v>
      </c>
      <c r="G20" s="26">
        <f t="shared" si="1"/>
        <v>6</v>
      </c>
      <c r="H20" s="93">
        <f t="shared" si="2"/>
        <v>60</v>
      </c>
      <c r="I20" s="36"/>
    </row>
    <row r="21" spans="1:19">
      <c r="A21" s="29" t="s">
        <v>228</v>
      </c>
      <c r="B21" s="30">
        <v>1.6375000000000002</v>
      </c>
      <c r="C21" s="26" t="s">
        <v>36</v>
      </c>
      <c r="D21" s="26">
        <v>1</v>
      </c>
      <c r="E21" s="93">
        <v>40</v>
      </c>
      <c r="F21" s="26">
        <f t="shared" si="0"/>
        <v>1.6375000000000002</v>
      </c>
      <c r="G21" s="26">
        <f t="shared" si="1"/>
        <v>2</v>
      </c>
      <c r="H21" s="93">
        <f t="shared" si="2"/>
        <v>80</v>
      </c>
    </row>
    <row r="22" spans="1:19">
      <c r="A22" s="29" t="s">
        <v>252</v>
      </c>
      <c r="B22" s="30">
        <v>17.466666666666665</v>
      </c>
      <c r="C22" s="26" t="s">
        <v>4</v>
      </c>
      <c r="D22" s="26">
        <v>1</v>
      </c>
      <c r="E22" s="93">
        <v>6</v>
      </c>
      <c r="F22" s="26">
        <f t="shared" si="0"/>
        <v>17.466666666666665</v>
      </c>
      <c r="G22" s="26">
        <f t="shared" si="1"/>
        <v>18</v>
      </c>
      <c r="H22" s="93">
        <f t="shared" si="2"/>
        <v>108</v>
      </c>
    </row>
    <row r="23" spans="1:19">
      <c r="A23" s="29" t="s">
        <v>43</v>
      </c>
      <c r="B23" s="30">
        <v>1.4802999999999997</v>
      </c>
      <c r="C23" s="26" t="s">
        <v>36</v>
      </c>
      <c r="D23" s="26">
        <v>0.2</v>
      </c>
      <c r="E23" s="93">
        <v>5</v>
      </c>
      <c r="F23" s="26">
        <f t="shared" si="0"/>
        <v>7.4014999999999986</v>
      </c>
      <c r="G23" s="26">
        <f t="shared" si="1"/>
        <v>8</v>
      </c>
      <c r="H23" s="93">
        <f t="shared" si="2"/>
        <v>40</v>
      </c>
    </row>
    <row r="24" spans="1:19">
      <c r="A24" s="29" t="s">
        <v>212</v>
      </c>
      <c r="B24" s="30">
        <v>6.09</v>
      </c>
      <c r="C24" s="26" t="s">
        <v>1</v>
      </c>
      <c r="D24" s="26">
        <v>0.1</v>
      </c>
      <c r="E24" s="93">
        <v>10</v>
      </c>
      <c r="F24" s="26">
        <f t="shared" si="0"/>
        <v>60.9</v>
      </c>
      <c r="G24" s="26">
        <f t="shared" si="1"/>
        <v>61</v>
      </c>
      <c r="H24" s="93">
        <f t="shared" si="2"/>
        <v>610</v>
      </c>
    </row>
    <row r="25" spans="1:19">
      <c r="A25" s="29" t="s">
        <v>22</v>
      </c>
      <c r="B25" s="30">
        <v>4.1265000000000001</v>
      </c>
      <c r="C25" s="26" t="s">
        <v>1</v>
      </c>
      <c r="D25" s="26">
        <v>1</v>
      </c>
      <c r="E25" s="93">
        <v>15</v>
      </c>
      <c r="F25" s="26">
        <f t="shared" si="0"/>
        <v>4.1265000000000001</v>
      </c>
      <c r="G25" s="26">
        <f t="shared" si="1"/>
        <v>5</v>
      </c>
      <c r="H25" s="93">
        <f t="shared" si="2"/>
        <v>75</v>
      </c>
      <c r="I25" s="36"/>
    </row>
    <row r="26" spans="1:19">
      <c r="A26" s="29" t="s">
        <v>29</v>
      </c>
      <c r="B26" s="30">
        <v>16.833500000000001</v>
      </c>
      <c r="C26" s="26" t="s">
        <v>36</v>
      </c>
      <c r="D26" s="26">
        <v>0.5</v>
      </c>
      <c r="E26" s="93">
        <v>11</v>
      </c>
      <c r="F26" s="26">
        <f t="shared" si="0"/>
        <v>33.667000000000002</v>
      </c>
      <c r="G26" s="26">
        <f t="shared" si="1"/>
        <v>34</v>
      </c>
      <c r="H26" s="93">
        <f t="shared" si="2"/>
        <v>374</v>
      </c>
    </row>
    <row r="27" spans="1:19">
      <c r="A27" s="29" t="s">
        <v>123</v>
      </c>
      <c r="B27" s="30">
        <v>0.49124999999999996</v>
      </c>
      <c r="C27" s="26" t="s">
        <v>1</v>
      </c>
      <c r="D27" s="26">
        <v>0.25</v>
      </c>
      <c r="E27" s="93">
        <v>15</v>
      </c>
      <c r="F27" s="26">
        <f t="shared" si="0"/>
        <v>1.9649999999999999</v>
      </c>
      <c r="G27" s="26">
        <f t="shared" si="1"/>
        <v>2</v>
      </c>
      <c r="H27" s="93">
        <f t="shared" si="2"/>
        <v>30</v>
      </c>
    </row>
    <row r="28" spans="1:19">
      <c r="A28" s="29" t="s">
        <v>108</v>
      </c>
      <c r="B28" s="30">
        <v>3.1260966666666672</v>
      </c>
      <c r="C28" s="26" t="s">
        <v>36</v>
      </c>
      <c r="D28" s="26">
        <v>1</v>
      </c>
      <c r="E28" s="93">
        <v>5</v>
      </c>
      <c r="F28" s="26">
        <f t="shared" si="0"/>
        <v>3.1260966666666672</v>
      </c>
      <c r="G28" s="26">
        <f t="shared" si="1"/>
        <v>4</v>
      </c>
      <c r="H28" s="93">
        <f t="shared" si="2"/>
        <v>20</v>
      </c>
    </row>
    <row r="29" spans="1:19">
      <c r="A29" s="29" t="s">
        <v>184</v>
      </c>
      <c r="B29" s="30">
        <v>100</v>
      </c>
      <c r="C29" s="26" t="s">
        <v>4</v>
      </c>
      <c r="D29" s="26">
        <v>100</v>
      </c>
      <c r="E29" s="93">
        <v>250</v>
      </c>
      <c r="F29" s="26">
        <f t="shared" si="0"/>
        <v>1</v>
      </c>
      <c r="G29" s="26">
        <f t="shared" si="1"/>
        <v>1</v>
      </c>
      <c r="H29" s="93">
        <f t="shared" si="2"/>
        <v>250</v>
      </c>
    </row>
    <row r="30" spans="1:19">
      <c r="A30" s="29" t="s">
        <v>178</v>
      </c>
      <c r="B30" s="30">
        <v>100</v>
      </c>
      <c r="C30" s="26" t="s">
        <v>179</v>
      </c>
      <c r="D30" s="26">
        <v>100</v>
      </c>
      <c r="E30" s="93">
        <v>100</v>
      </c>
      <c r="F30" s="26">
        <f t="shared" si="0"/>
        <v>1</v>
      </c>
      <c r="G30" s="26">
        <f t="shared" si="1"/>
        <v>1</v>
      </c>
      <c r="H30" s="93">
        <f t="shared" si="2"/>
        <v>100</v>
      </c>
    </row>
    <row r="31" spans="1:19">
      <c r="A31" s="29" t="s">
        <v>177</v>
      </c>
      <c r="B31" s="30">
        <v>200</v>
      </c>
      <c r="C31" s="26" t="s">
        <v>179</v>
      </c>
      <c r="D31" s="26">
        <v>100</v>
      </c>
      <c r="E31" s="93">
        <v>100</v>
      </c>
      <c r="F31" s="26">
        <f t="shared" si="0"/>
        <v>2</v>
      </c>
      <c r="G31" s="26">
        <f t="shared" si="1"/>
        <v>2</v>
      </c>
      <c r="H31" s="93">
        <f t="shared" si="2"/>
        <v>200</v>
      </c>
    </row>
    <row r="32" spans="1:19">
      <c r="A32" s="29" t="s">
        <v>174</v>
      </c>
      <c r="B32" s="30">
        <v>100</v>
      </c>
      <c r="C32" s="26" t="s">
        <v>4</v>
      </c>
      <c r="D32" s="26">
        <v>10</v>
      </c>
      <c r="E32" s="93">
        <v>10</v>
      </c>
      <c r="F32" s="26">
        <f t="shared" si="0"/>
        <v>10</v>
      </c>
      <c r="G32" s="26">
        <f t="shared" si="1"/>
        <v>10</v>
      </c>
      <c r="H32" s="93">
        <f t="shared" si="2"/>
        <v>100</v>
      </c>
    </row>
    <row r="33" spans="1:9">
      <c r="A33" s="29" t="s">
        <v>181</v>
      </c>
      <c r="B33" s="30">
        <v>30</v>
      </c>
      <c r="C33" s="26" t="s">
        <v>4</v>
      </c>
      <c r="D33" s="26">
        <v>30</v>
      </c>
      <c r="E33" s="93">
        <v>10</v>
      </c>
      <c r="F33" s="26">
        <f t="shared" si="0"/>
        <v>1</v>
      </c>
      <c r="G33" s="26">
        <f t="shared" si="1"/>
        <v>1</v>
      </c>
      <c r="H33" s="93">
        <f t="shared" si="2"/>
        <v>10</v>
      </c>
    </row>
    <row r="34" spans="1:9">
      <c r="A34" s="29" t="s">
        <v>223</v>
      </c>
      <c r="B34" s="30">
        <v>68.400000000000006</v>
      </c>
      <c r="C34" s="26" t="s">
        <v>4</v>
      </c>
      <c r="D34" s="26">
        <v>10</v>
      </c>
      <c r="E34" s="93">
        <v>15</v>
      </c>
      <c r="F34" s="26">
        <f t="shared" si="0"/>
        <v>6.8400000000000007</v>
      </c>
      <c r="G34" s="26">
        <f t="shared" si="1"/>
        <v>7</v>
      </c>
      <c r="H34" s="93">
        <f t="shared" si="2"/>
        <v>105</v>
      </c>
    </row>
    <row r="35" spans="1:9">
      <c r="A35" s="29" t="s">
        <v>150</v>
      </c>
      <c r="B35" s="30">
        <v>12.484299999999999</v>
      </c>
      <c r="C35" s="26" t="s">
        <v>129</v>
      </c>
      <c r="D35" s="26">
        <v>1</v>
      </c>
      <c r="E35" s="93">
        <v>7</v>
      </c>
      <c r="F35" s="26">
        <f t="shared" si="0"/>
        <v>12.484299999999999</v>
      </c>
      <c r="G35" s="26">
        <f t="shared" si="1"/>
        <v>13</v>
      </c>
      <c r="H35" s="93">
        <f t="shared" si="2"/>
        <v>91</v>
      </c>
    </row>
    <row r="36" spans="1:9">
      <c r="A36" s="29" t="s">
        <v>83</v>
      </c>
      <c r="B36" s="30">
        <v>1.4475499999999999</v>
      </c>
      <c r="C36" s="26" t="s">
        <v>1</v>
      </c>
      <c r="D36" s="26">
        <v>0.2</v>
      </c>
      <c r="E36" s="93">
        <v>15</v>
      </c>
      <c r="F36" s="26">
        <f t="shared" si="0"/>
        <v>7.2377499999999992</v>
      </c>
      <c r="G36" s="26">
        <f t="shared" si="1"/>
        <v>8</v>
      </c>
      <c r="H36" s="93">
        <f t="shared" si="2"/>
        <v>120</v>
      </c>
    </row>
    <row r="37" spans="1:9">
      <c r="A37" s="29" t="s">
        <v>85</v>
      </c>
      <c r="B37" s="30">
        <v>98.25</v>
      </c>
      <c r="C37" s="26" t="s">
        <v>86</v>
      </c>
      <c r="D37" s="26">
        <v>25</v>
      </c>
      <c r="E37" s="93">
        <v>10</v>
      </c>
      <c r="F37" s="26">
        <f t="shared" si="0"/>
        <v>3.93</v>
      </c>
      <c r="G37" s="26">
        <f t="shared" si="1"/>
        <v>4</v>
      </c>
      <c r="H37" s="93">
        <f t="shared" si="2"/>
        <v>40</v>
      </c>
    </row>
    <row r="38" spans="1:9">
      <c r="A38" s="29" t="s">
        <v>27</v>
      </c>
      <c r="B38" s="30">
        <v>39.300000000000004</v>
      </c>
      <c r="C38" s="26" t="s">
        <v>36</v>
      </c>
      <c r="D38" s="26">
        <v>1</v>
      </c>
      <c r="E38" s="93">
        <v>12</v>
      </c>
      <c r="F38" s="26">
        <f t="shared" si="0"/>
        <v>39.300000000000004</v>
      </c>
      <c r="G38" s="26">
        <f t="shared" si="1"/>
        <v>40</v>
      </c>
      <c r="H38" s="93">
        <f t="shared" si="2"/>
        <v>480</v>
      </c>
    </row>
    <row r="39" spans="1:9">
      <c r="A39" s="29" t="s">
        <v>188</v>
      </c>
      <c r="B39" s="30">
        <v>4</v>
      </c>
      <c r="C39" s="26" t="s">
        <v>173</v>
      </c>
      <c r="D39" s="26">
        <v>1</v>
      </c>
      <c r="E39" s="93">
        <v>10</v>
      </c>
      <c r="F39" s="26">
        <f t="shared" si="0"/>
        <v>4</v>
      </c>
      <c r="G39" s="26">
        <f t="shared" si="1"/>
        <v>4</v>
      </c>
      <c r="H39" s="93">
        <f t="shared" si="2"/>
        <v>40</v>
      </c>
    </row>
    <row r="40" spans="1:9">
      <c r="A40" s="29" t="s">
        <v>198</v>
      </c>
      <c r="B40" s="30">
        <v>8</v>
      </c>
      <c r="C40" s="26" t="s">
        <v>173</v>
      </c>
      <c r="D40" s="26">
        <v>1</v>
      </c>
      <c r="E40" s="93">
        <v>15</v>
      </c>
      <c r="F40" s="26">
        <f t="shared" si="0"/>
        <v>8</v>
      </c>
      <c r="G40" s="26">
        <f t="shared" si="1"/>
        <v>8</v>
      </c>
      <c r="H40" s="93">
        <f t="shared" si="2"/>
        <v>120</v>
      </c>
    </row>
    <row r="41" spans="1:9">
      <c r="A41" s="29" t="s">
        <v>94</v>
      </c>
      <c r="B41" s="30">
        <v>16.593333333333334</v>
      </c>
      <c r="C41" s="26" t="s">
        <v>1</v>
      </c>
      <c r="D41" s="26">
        <v>1</v>
      </c>
      <c r="E41" s="93">
        <v>14</v>
      </c>
      <c r="F41" s="26">
        <f t="shared" si="0"/>
        <v>16.593333333333334</v>
      </c>
      <c r="G41" s="26">
        <f t="shared" si="1"/>
        <v>17</v>
      </c>
      <c r="H41" s="93">
        <f t="shared" si="2"/>
        <v>238</v>
      </c>
      <c r="I41" s="36"/>
    </row>
    <row r="42" spans="1:9">
      <c r="A42" s="29" t="s">
        <v>84</v>
      </c>
      <c r="B42" s="30">
        <v>0.13100000000000001</v>
      </c>
      <c r="C42" s="26" t="s">
        <v>1</v>
      </c>
      <c r="D42" s="26">
        <v>0.1</v>
      </c>
      <c r="E42" s="93">
        <v>10</v>
      </c>
      <c r="F42" s="26">
        <f t="shared" si="0"/>
        <v>1.31</v>
      </c>
      <c r="G42" s="26">
        <f t="shared" si="1"/>
        <v>2</v>
      </c>
      <c r="H42" s="93">
        <f t="shared" si="2"/>
        <v>20</v>
      </c>
      <c r="I42" s="36"/>
    </row>
    <row r="43" spans="1:9">
      <c r="A43" s="29" t="s">
        <v>255</v>
      </c>
      <c r="B43" s="30">
        <v>11.527999999999999</v>
      </c>
      <c r="C43" s="26" t="s">
        <v>1</v>
      </c>
      <c r="D43" s="26">
        <v>0.8</v>
      </c>
      <c r="E43" s="93">
        <v>15</v>
      </c>
      <c r="F43" s="26">
        <f t="shared" si="0"/>
        <v>14.409999999999998</v>
      </c>
      <c r="G43" s="26">
        <f t="shared" si="1"/>
        <v>15</v>
      </c>
      <c r="H43" s="93">
        <f t="shared" si="2"/>
        <v>225</v>
      </c>
      <c r="I43" s="92"/>
    </row>
    <row r="44" spans="1:9">
      <c r="A44" s="29" t="s">
        <v>199</v>
      </c>
      <c r="B44" s="30">
        <v>56.33</v>
      </c>
      <c r="C44" s="26" t="s">
        <v>8</v>
      </c>
      <c r="D44" s="26">
        <v>12</v>
      </c>
      <c r="E44" s="93">
        <v>8</v>
      </c>
      <c r="F44" s="26">
        <f t="shared" si="0"/>
        <v>4.6941666666666668</v>
      </c>
      <c r="G44" s="26">
        <f t="shared" si="1"/>
        <v>5</v>
      </c>
      <c r="H44" s="93">
        <f t="shared" si="2"/>
        <v>40</v>
      </c>
    </row>
    <row r="45" spans="1:9">
      <c r="A45" s="29" t="s">
        <v>5</v>
      </c>
      <c r="B45" s="30">
        <v>41.808700000000002</v>
      </c>
      <c r="C45" s="26" t="s">
        <v>1</v>
      </c>
      <c r="D45" s="26">
        <v>1</v>
      </c>
      <c r="E45" s="93">
        <v>7</v>
      </c>
      <c r="F45" s="26">
        <f t="shared" si="0"/>
        <v>41.808700000000002</v>
      </c>
      <c r="G45" s="26">
        <f t="shared" si="1"/>
        <v>42</v>
      </c>
      <c r="H45" s="93">
        <f t="shared" si="2"/>
        <v>294</v>
      </c>
    </row>
    <row r="46" spans="1:9">
      <c r="A46" s="29" t="s">
        <v>182</v>
      </c>
      <c r="B46" s="30">
        <v>30</v>
      </c>
      <c r="C46" s="26" t="s">
        <v>4</v>
      </c>
      <c r="D46" s="26">
        <v>3</v>
      </c>
      <c r="E46" s="93">
        <v>12</v>
      </c>
      <c r="F46" s="26">
        <f t="shared" si="0"/>
        <v>10</v>
      </c>
      <c r="G46" s="26">
        <f t="shared" si="1"/>
        <v>10</v>
      </c>
      <c r="H46" s="93">
        <f t="shared" si="2"/>
        <v>120</v>
      </c>
    </row>
    <row r="47" spans="1:9">
      <c r="A47" s="29" t="s">
        <v>89</v>
      </c>
      <c r="B47" s="30">
        <v>8.1875000000000003E-2</v>
      </c>
      <c r="C47" s="26" t="s">
        <v>1</v>
      </c>
      <c r="D47" s="26">
        <v>0.1</v>
      </c>
      <c r="E47" s="93">
        <v>10</v>
      </c>
      <c r="F47" s="26">
        <f t="shared" si="0"/>
        <v>0.81874999999999998</v>
      </c>
      <c r="G47" s="26">
        <f t="shared" si="1"/>
        <v>1</v>
      </c>
      <c r="H47" s="93">
        <f t="shared" si="2"/>
        <v>10</v>
      </c>
      <c r="I47" s="36"/>
    </row>
    <row r="48" spans="1:9">
      <c r="A48" s="29" t="s">
        <v>15</v>
      </c>
      <c r="B48" s="30">
        <v>4.4452666666666669</v>
      </c>
      <c r="C48" s="26" t="s">
        <v>1</v>
      </c>
      <c r="D48" s="26">
        <v>0.05</v>
      </c>
      <c r="E48" s="93">
        <v>1</v>
      </c>
      <c r="F48" s="26">
        <f t="shared" si="0"/>
        <v>88.905333333333331</v>
      </c>
      <c r="G48" s="26">
        <f t="shared" si="1"/>
        <v>89</v>
      </c>
      <c r="H48" s="93">
        <f t="shared" si="2"/>
        <v>89</v>
      </c>
    </row>
    <row r="49" spans="1:10">
      <c r="A49" s="29" t="s">
        <v>6</v>
      </c>
      <c r="B49" s="30">
        <v>48.307200000000002</v>
      </c>
      <c r="C49" s="26" t="s">
        <v>1</v>
      </c>
      <c r="D49" s="26">
        <v>2.5</v>
      </c>
      <c r="E49" s="93">
        <v>25.61</v>
      </c>
      <c r="F49" s="26">
        <f t="shared" si="0"/>
        <v>19.322880000000001</v>
      </c>
      <c r="G49" s="26">
        <f t="shared" si="1"/>
        <v>20</v>
      </c>
      <c r="H49" s="93">
        <f t="shared" si="2"/>
        <v>512.20000000000005</v>
      </c>
    </row>
    <row r="50" spans="1:10">
      <c r="A50" s="29" t="s">
        <v>0</v>
      </c>
      <c r="B50" s="30">
        <v>13.05</v>
      </c>
      <c r="C50" s="26" t="s">
        <v>1</v>
      </c>
      <c r="D50" s="26">
        <v>1</v>
      </c>
      <c r="E50" s="93">
        <v>45</v>
      </c>
      <c r="F50" s="26">
        <f t="shared" si="0"/>
        <v>13.05</v>
      </c>
      <c r="G50" s="26">
        <f t="shared" si="1"/>
        <v>14</v>
      </c>
      <c r="H50" s="93">
        <f t="shared" si="2"/>
        <v>630</v>
      </c>
      <c r="J50" s="93"/>
    </row>
    <row r="51" spans="1:10">
      <c r="A51" s="29" t="s">
        <v>21</v>
      </c>
      <c r="B51" s="30">
        <v>12.772500000000001</v>
      </c>
      <c r="C51" s="26" t="s">
        <v>1</v>
      </c>
      <c r="D51" s="26">
        <v>1</v>
      </c>
      <c r="E51" s="93">
        <v>12.5</v>
      </c>
      <c r="F51" s="26">
        <f t="shared" si="0"/>
        <v>12.772500000000001</v>
      </c>
      <c r="G51" s="26">
        <f t="shared" si="1"/>
        <v>13</v>
      </c>
      <c r="H51" s="93">
        <f t="shared" si="2"/>
        <v>162.5</v>
      </c>
    </row>
    <row r="52" spans="1:10">
      <c r="A52" s="29" t="s">
        <v>32</v>
      </c>
      <c r="B52" s="30">
        <v>101.63395416666667</v>
      </c>
      <c r="C52" s="26" t="s">
        <v>1</v>
      </c>
      <c r="D52" s="26">
        <v>2</v>
      </c>
      <c r="E52" s="93">
        <v>10</v>
      </c>
      <c r="F52" s="26">
        <f t="shared" si="0"/>
        <v>50.816977083333335</v>
      </c>
      <c r="G52" s="26">
        <f t="shared" si="1"/>
        <v>51</v>
      </c>
      <c r="H52" s="93">
        <f t="shared" si="2"/>
        <v>510</v>
      </c>
    </row>
    <row r="53" spans="1:10">
      <c r="A53" s="29" t="s">
        <v>240</v>
      </c>
      <c r="B53" s="30">
        <v>0.32750000000000001</v>
      </c>
      <c r="C53" s="26" t="s">
        <v>1</v>
      </c>
      <c r="D53" s="26">
        <v>0.2</v>
      </c>
      <c r="E53" s="93">
        <v>12</v>
      </c>
      <c r="F53" s="26">
        <f t="shared" si="0"/>
        <v>1.6375</v>
      </c>
      <c r="G53" s="26">
        <f t="shared" si="1"/>
        <v>2</v>
      </c>
      <c r="H53" s="93">
        <f t="shared" si="2"/>
        <v>24</v>
      </c>
    </row>
    <row r="54" spans="1:10">
      <c r="A54" s="29" t="s">
        <v>122</v>
      </c>
      <c r="B54" s="30">
        <v>17.292000000000002</v>
      </c>
      <c r="C54" s="26" t="s">
        <v>4</v>
      </c>
      <c r="D54" s="26">
        <v>1</v>
      </c>
      <c r="E54" s="93">
        <v>12.5</v>
      </c>
      <c r="F54" s="26">
        <f t="shared" si="0"/>
        <v>17.292000000000002</v>
      </c>
      <c r="G54" s="26">
        <f t="shared" si="1"/>
        <v>18</v>
      </c>
      <c r="H54" s="93">
        <f t="shared" si="2"/>
        <v>225</v>
      </c>
    </row>
    <row r="55" spans="1:10">
      <c r="A55" s="29" t="s">
        <v>3</v>
      </c>
      <c r="B55" s="30">
        <v>40.674106666666667</v>
      </c>
      <c r="C55" s="26" t="s">
        <v>4</v>
      </c>
      <c r="D55" s="26">
        <v>3</v>
      </c>
      <c r="E55" s="93">
        <v>10</v>
      </c>
      <c r="F55" s="26">
        <f t="shared" si="0"/>
        <v>13.558035555555556</v>
      </c>
      <c r="G55" s="26">
        <f t="shared" si="1"/>
        <v>14</v>
      </c>
      <c r="H55" s="93">
        <f t="shared" si="2"/>
        <v>140</v>
      </c>
      <c r="I55" s="36"/>
    </row>
    <row r="56" spans="1:10">
      <c r="A56" s="29" t="s">
        <v>237</v>
      </c>
      <c r="B56" s="30">
        <v>3.2750000000000004</v>
      </c>
      <c r="C56" s="26" t="s">
        <v>36</v>
      </c>
      <c r="D56" s="26">
        <v>0.7</v>
      </c>
      <c r="E56" s="93">
        <v>40</v>
      </c>
      <c r="F56" s="26">
        <f t="shared" si="0"/>
        <v>4.6785714285714297</v>
      </c>
      <c r="G56" s="26">
        <f t="shared" si="1"/>
        <v>5</v>
      </c>
      <c r="H56" s="93">
        <f t="shared" si="2"/>
        <v>200</v>
      </c>
    </row>
    <row r="57" spans="1:10">
      <c r="A57" s="29" t="s">
        <v>148</v>
      </c>
      <c r="B57" s="30">
        <v>23.58</v>
      </c>
      <c r="C57" s="26" t="s">
        <v>8</v>
      </c>
      <c r="D57" s="26">
        <v>12</v>
      </c>
      <c r="E57" s="93">
        <v>8</v>
      </c>
      <c r="F57" s="26">
        <f t="shared" si="0"/>
        <v>1.9649999999999999</v>
      </c>
      <c r="G57" s="26">
        <f t="shared" si="1"/>
        <v>2</v>
      </c>
      <c r="H57" s="93">
        <f t="shared" si="2"/>
        <v>16</v>
      </c>
      <c r="I57" s="36"/>
    </row>
    <row r="58" spans="1:10">
      <c r="A58" s="29" t="s">
        <v>187</v>
      </c>
      <c r="B58" s="30">
        <v>2</v>
      </c>
      <c r="C58" s="26" t="s">
        <v>50</v>
      </c>
      <c r="D58" s="26">
        <v>1</v>
      </c>
      <c r="E58" s="93">
        <v>32.5</v>
      </c>
      <c r="F58" s="26">
        <f t="shared" si="0"/>
        <v>2</v>
      </c>
      <c r="G58" s="26">
        <f t="shared" si="1"/>
        <v>2</v>
      </c>
      <c r="H58" s="93">
        <f t="shared" si="2"/>
        <v>65</v>
      </c>
    </row>
    <row r="59" spans="1:10">
      <c r="A59" s="29" t="s">
        <v>183</v>
      </c>
      <c r="B59" s="30">
        <v>4</v>
      </c>
      <c r="C59" s="26" t="s">
        <v>190</v>
      </c>
      <c r="D59" s="26">
        <v>1</v>
      </c>
      <c r="E59" s="93">
        <v>0</v>
      </c>
      <c r="F59" s="26">
        <f t="shared" si="0"/>
        <v>4</v>
      </c>
      <c r="G59" s="26">
        <f t="shared" si="1"/>
        <v>4</v>
      </c>
      <c r="H59" s="93">
        <f t="shared" si="2"/>
        <v>0</v>
      </c>
    </row>
    <row r="60" spans="1:10">
      <c r="A60" s="29" t="s">
        <v>193</v>
      </c>
      <c r="B60" s="30">
        <v>24</v>
      </c>
      <c r="C60" s="26" t="s">
        <v>4</v>
      </c>
      <c r="D60" s="26">
        <v>1</v>
      </c>
      <c r="E60" s="93">
        <v>10</v>
      </c>
      <c r="F60" s="26">
        <f t="shared" si="0"/>
        <v>24</v>
      </c>
      <c r="G60" s="26">
        <f t="shared" si="1"/>
        <v>24</v>
      </c>
      <c r="H60" s="93">
        <f t="shared" si="2"/>
        <v>240</v>
      </c>
    </row>
    <row r="61" spans="1:10">
      <c r="A61" s="29" t="s">
        <v>107</v>
      </c>
      <c r="B61" s="30">
        <v>2</v>
      </c>
      <c r="C61" s="26" t="s">
        <v>39</v>
      </c>
      <c r="D61" s="26">
        <v>1</v>
      </c>
      <c r="E61" s="93">
        <v>10</v>
      </c>
      <c r="F61" s="26">
        <f t="shared" si="0"/>
        <v>2</v>
      </c>
      <c r="G61" s="26">
        <f t="shared" si="1"/>
        <v>2</v>
      </c>
      <c r="H61" s="93">
        <f t="shared" si="2"/>
        <v>20</v>
      </c>
    </row>
    <row r="62" spans="1:10">
      <c r="A62" s="29" t="s">
        <v>254</v>
      </c>
      <c r="B62" s="30">
        <v>1.1200000000000003</v>
      </c>
      <c r="C62" s="26" t="s">
        <v>1</v>
      </c>
      <c r="D62" s="26">
        <v>0.215</v>
      </c>
      <c r="E62" s="93">
        <v>20</v>
      </c>
      <c r="F62" s="26">
        <f t="shared" si="0"/>
        <v>5.2093023255813966</v>
      </c>
      <c r="G62" s="26">
        <f t="shared" si="1"/>
        <v>6</v>
      </c>
      <c r="H62" s="93">
        <f t="shared" si="2"/>
        <v>120</v>
      </c>
      <c r="I62" s="36"/>
    </row>
    <row r="63" spans="1:10">
      <c r="A63" s="29" t="s">
        <v>18</v>
      </c>
      <c r="B63" s="30">
        <v>4.0654000000000003</v>
      </c>
      <c r="C63" s="26" t="s">
        <v>1</v>
      </c>
      <c r="D63" s="26">
        <v>0.4</v>
      </c>
      <c r="E63" s="93">
        <v>20</v>
      </c>
      <c r="F63" s="26">
        <f t="shared" si="0"/>
        <v>10.163500000000001</v>
      </c>
      <c r="G63" s="26">
        <f t="shared" si="1"/>
        <v>11</v>
      </c>
      <c r="H63" s="93">
        <f t="shared" si="2"/>
        <v>220</v>
      </c>
      <c r="I63" s="36"/>
    </row>
    <row r="64" spans="1:10">
      <c r="A64" s="29" t="s">
        <v>64</v>
      </c>
      <c r="B64" s="30">
        <v>1</v>
      </c>
      <c r="C64" s="26" t="s">
        <v>39</v>
      </c>
      <c r="D64" s="37">
        <v>1</v>
      </c>
      <c r="E64" s="93">
        <v>20</v>
      </c>
      <c r="F64" s="26">
        <f t="shared" si="0"/>
        <v>1</v>
      </c>
      <c r="G64" s="26">
        <f t="shared" si="1"/>
        <v>1</v>
      </c>
      <c r="H64" s="93">
        <f t="shared" si="2"/>
        <v>20</v>
      </c>
    </row>
    <row r="65" spans="1:9">
      <c r="A65" s="29" t="s">
        <v>170</v>
      </c>
      <c r="B65" s="30">
        <v>9.8250000000000004E-2</v>
      </c>
      <c r="C65" s="26" t="s">
        <v>1</v>
      </c>
      <c r="D65" s="37">
        <v>0.25</v>
      </c>
      <c r="E65" s="93">
        <v>22</v>
      </c>
      <c r="F65" s="26">
        <f t="shared" si="0"/>
        <v>0.39300000000000002</v>
      </c>
      <c r="G65" s="26">
        <f t="shared" si="1"/>
        <v>1</v>
      </c>
      <c r="H65" s="93">
        <f t="shared" si="2"/>
        <v>22</v>
      </c>
    </row>
    <row r="66" spans="1:9">
      <c r="A66" s="29" t="s">
        <v>88</v>
      </c>
      <c r="B66" s="30">
        <v>8.1875000000000003E-2</v>
      </c>
      <c r="C66" s="26" t="s">
        <v>1</v>
      </c>
      <c r="D66" s="37">
        <v>0.1</v>
      </c>
      <c r="E66" s="93">
        <v>10</v>
      </c>
      <c r="F66" s="26">
        <f t="shared" si="0"/>
        <v>0.81874999999999998</v>
      </c>
      <c r="G66" s="26">
        <f t="shared" si="1"/>
        <v>1</v>
      </c>
      <c r="H66" s="93">
        <f t="shared" si="2"/>
        <v>10</v>
      </c>
      <c r="I66" s="36"/>
    </row>
    <row r="67" spans="1:9">
      <c r="A67" s="29" t="s">
        <v>77</v>
      </c>
      <c r="B67" s="30">
        <v>1.5283333333333333E-2</v>
      </c>
      <c r="C67" s="26" t="s">
        <v>1</v>
      </c>
      <c r="D67" s="37">
        <v>0.1</v>
      </c>
      <c r="E67" s="93">
        <v>10</v>
      </c>
      <c r="F67" s="26">
        <f t="shared" si="0"/>
        <v>0.15283333333333332</v>
      </c>
      <c r="G67" s="26">
        <f t="shared" si="1"/>
        <v>1</v>
      </c>
      <c r="H67" s="93">
        <f t="shared" si="2"/>
        <v>10</v>
      </c>
      <c r="I67" s="36"/>
    </row>
    <row r="68" spans="1:9">
      <c r="A68" s="29" t="s">
        <v>40</v>
      </c>
      <c r="B68" s="30">
        <v>106.45440000000001</v>
      </c>
      <c r="C68" s="26" t="s">
        <v>1</v>
      </c>
      <c r="D68" s="94">
        <v>2</v>
      </c>
      <c r="E68" s="93">
        <v>12</v>
      </c>
      <c r="F68" s="26">
        <f t="shared" ref="F68:F131" si="3">B68/D68</f>
        <v>53.227200000000003</v>
      </c>
      <c r="G68" s="26">
        <f t="shared" ref="G68:G131" si="4">ROUNDUP(F68,0)</f>
        <v>54</v>
      </c>
      <c r="H68" s="93">
        <f t="shared" ref="H68:H131" si="5">G68*E68</f>
        <v>648</v>
      </c>
    </row>
    <row r="69" spans="1:9">
      <c r="A69" s="29" t="s">
        <v>90</v>
      </c>
      <c r="B69" s="30">
        <v>1.4410000000000001</v>
      </c>
      <c r="C69" s="26" t="s">
        <v>36</v>
      </c>
      <c r="D69" s="94">
        <v>1</v>
      </c>
      <c r="E69" s="93">
        <v>30</v>
      </c>
      <c r="F69" s="26">
        <f t="shared" si="3"/>
        <v>1.4410000000000001</v>
      </c>
      <c r="G69" s="26">
        <f t="shared" si="4"/>
        <v>2</v>
      </c>
      <c r="H69" s="93">
        <f t="shared" si="5"/>
        <v>60</v>
      </c>
    </row>
    <row r="70" spans="1:9">
      <c r="A70" s="29" t="s">
        <v>91</v>
      </c>
      <c r="B70" s="30">
        <v>4.9779999999999998</v>
      </c>
      <c r="C70" s="26" t="s">
        <v>1</v>
      </c>
      <c r="D70" s="94">
        <v>0.4</v>
      </c>
      <c r="E70" s="93">
        <v>7</v>
      </c>
      <c r="F70" s="26">
        <f t="shared" si="3"/>
        <v>12.444999999999999</v>
      </c>
      <c r="G70" s="26">
        <f t="shared" si="4"/>
        <v>13</v>
      </c>
      <c r="H70" s="93">
        <f t="shared" si="5"/>
        <v>91</v>
      </c>
      <c r="I70" s="36"/>
    </row>
    <row r="71" spans="1:9">
      <c r="A71" s="29" t="s">
        <v>146</v>
      </c>
      <c r="B71" s="30">
        <v>16.139200000000002</v>
      </c>
      <c r="C71" s="26" t="s">
        <v>36</v>
      </c>
      <c r="D71" s="94">
        <v>1</v>
      </c>
      <c r="E71" s="93">
        <v>28</v>
      </c>
      <c r="F71" s="26">
        <f t="shared" si="3"/>
        <v>16.139200000000002</v>
      </c>
      <c r="G71" s="26">
        <f t="shared" si="4"/>
        <v>17</v>
      </c>
      <c r="H71" s="93">
        <f t="shared" si="5"/>
        <v>476</v>
      </c>
      <c r="I71" s="36"/>
    </row>
    <row r="72" spans="1:9">
      <c r="A72" s="29" t="s">
        <v>87</v>
      </c>
      <c r="B72" s="30">
        <v>8.1875000000000003E-2</v>
      </c>
      <c r="C72" s="26" t="s">
        <v>1</v>
      </c>
      <c r="D72" s="94">
        <v>0.1</v>
      </c>
      <c r="E72" s="93">
        <v>10</v>
      </c>
      <c r="F72" s="26">
        <f t="shared" si="3"/>
        <v>0.81874999999999998</v>
      </c>
      <c r="G72" s="26">
        <f t="shared" si="4"/>
        <v>1</v>
      </c>
      <c r="H72" s="93">
        <f t="shared" si="5"/>
        <v>10</v>
      </c>
      <c r="I72" s="36"/>
    </row>
    <row r="73" spans="1:9">
      <c r="A73" s="29" t="s">
        <v>80</v>
      </c>
      <c r="B73" s="30">
        <v>29.916</v>
      </c>
      <c r="C73" s="26" t="s">
        <v>1</v>
      </c>
      <c r="D73" s="94">
        <v>0.5</v>
      </c>
      <c r="E73" s="93">
        <v>30</v>
      </c>
      <c r="F73" s="26">
        <f t="shared" si="3"/>
        <v>59.832000000000001</v>
      </c>
      <c r="G73" s="26">
        <f t="shared" si="4"/>
        <v>60</v>
      </c>
      <c r="H73" s="93">
        <f t="shared" si="5"/>
        <v>1800</v>
      </c>
    </row>
    <row r="74" spans="1:9">
      <c r="A74" s="29" t="s">
        <v>152</v>
      </c>
      <c r="B74" s="30">
        <v>1.54E-2</v>
      </c>
      <c r="C74" s="26" t="s">
        <v>1</v>
      </c>
      <c r="D74" s="94">
        <v>0.1</v>
      </c>
      <c r="E74" s="93">
        <v>10</v>
      </c>
      <c r="F74" s="26">
        <f t="shared" si="3"/>
        <v>0.154</v>
      </c>
      <c r="G74" s="26">
        <f t="shared" si="4"/>
        <v>1</v>
      </c>
      <c r="H74" s="93">
        <f t="shared" si="5"/>
        <v>10</v>
      </c>
      <c r="I74" s="36"/>
    </row>
    <row r="75" spans="1:9">
      <c r="A75" s="29" t="s">
        <v>45</v>
      </c>
      <c r="B75" s="30">
        <v>96.834583333333342</v>
      </c>
      <c r="C75" s="26" t="s">
        <v>36</v>
      </c>
      <c r="D75" s="94">
        <v>1</v>
      </c>
      <c r="E75" s="93">
        <v>6</v>
      </c>
      <c r="F75" s="26">
        <f t="shared" si="3"/>
        <v>96.834583333333342</v>
      </c>
      <c r="G75" s="26">
        <f t="shared" si="4"/>
        <v>97</v>
      </c>
      <c r="H75" s="93">
        <f t="shared" si="5"/>
        <v>582</v>
      </c>
    </row>
    <row r="76" spans="1:9">
      <c r="A76" s="29" t="s">
        <v>239</v>
      </c>
      <c r="B76" s="30">
        <v>22.924999999999997</v>
      </c>
      <c r="C76" s="26" t="s">
        <v>4</v>
      </c>
      <c r="D76" s="94">
        <v>30</v>
      </c>
      <c r="E76" s="93">
        <v>30</v>
      </c>
      <c r="F76" s="26">
        <f t="shared" si="3"/>
        <v>0.76416666666666655</v>
      </c>
      <c r="G76" s="26">
        <f t="shared" si="4"/>
        <v>1</v>
      </c>
      <c r="H76" s="93">
        <f t="shared" si="5"/>
        <v>30</v>
      </c>
    </row>
    <row r="77" spans="1:9">
      <c r="A77" s="29" t="s">
        <v>2</v>
      </c>
      <c r="B77" s="30">
        <v>16.929649999999999</v>
      </c>
      <c r="C77" s="26" t="s">
        <v>1</v>
      </c>
      <c r="D77" s="94">
        <v>1</v>
      </c>
      <c r="E77" s="93">
        <v>7</v>
      </c>
      <c r="F77" s="26">
        <f t="shared" si="3"/>
        <v>16.929649999999999</v>
      </c>
      <c r="G77" s="26">
        <f t="shared" si="4"/>
        <v>17</v>
      </c>
      <c r="H77" s="93">
        <f t="shared" si="5"/>
        <v>119</v>
      </c>
    </row>
    <row r="78" spans="1:9">
      <c r="A78" s="29" t="s">
        <v>163</v>
      </c>
      <c r="B78" s="30">
        <v>16.047499999999999</v>
      </c>
      <c r="C78" s="26" t="s">
        <v>36</v>
      </c>
      <c r="D78" s="94">
        <v>0.5</v>
      </c>
      <c r="E78" s="93">
        <v>14</v>
      </c>
      <c r="F78" s="26">
        <f t="shared" si="3"/>
        <v>32.094999999999999</v>
      </c>
      <c r="G78" s="26">
        <f t="shared" si="4"/>
        <v>33</v>
      </c>
      <c r="H78" s="93">
        <f t="shared" si="5"/>
        <v>462</v>
      </c>
    </row>
    <row r="79" spans="1:9">
      <c r="A79" s="29" t="s">
        <v>105</v>
      </c>
      <c r="B79" s="30">
        <v>3.5479166666666666</v>
      </c>
      <c r="C79" s="26" t="s">
        <v>1</v>
      </c>
      <c r="D79" s="94">
        <v>0.5</v>
      </c>
      <c r="E79" s="93">
        <v>12</v>
      </c>
      <c r="F79" s="26">
        <f t="shared" si="3"/>
        <v>7.0958333333333332</v>
      </c>
      <c r="G79" s="26">
        <f t="shared" si="4"/>
        <v>8</v>
      </c>
      <c r="H79" s="93">
        <f t="shared" si="5"/>
        <v>96</v>
      </c>
      <c r="I79" s="36"/>
    </row>
    <row r="80" spans="1:9">
      <c r="A80" s="29" t="s">
        <v>24</v>
      </c>
      <c r="B80" s="30">
        <v>6.4845000000000006</v>
      </c>
      <c r="C80" s="26" t="s">
        <v>1</v>
      </c>
      <c r="D80" s="94">
        <v>1</v>
      </c>
      <c r="E80" s="93">
        <v>15</v>
      </c>
      <c r="F80" s="26">
        <f t="shared" si="3"/>
        <v>6.4845000000000006</v>
      </c>
      <c r="G80" s="26">
        <f t="shared" si="4"/>
        <v>7</v>
      </c>
      <c r="H80" s="93">
        <f t="shared" si="5"/>
        <v>105</v>
      </c>
      <c r="I80" s="36"/>
    </row>
    <row r="81" spans="1:9">
      <c r="A81" s="29" t="s">
        <v>99</v>
      </c>
      <c r="B81" s="30">
        <v>4.09375</v>
      </c>
      <c r="C81" s="26" t="s">
        <v>1</v>
      </c>
      <c r="D81" s="94">
        <v>0.4</v>
      </c>
      <c r="E81" s="93">
        <v>8</v>
      </c>
      <c r="F81" s="26">
        <f t="shared" si="3"/>
        <v>10.234375</v>
      </c>
      <c r="G81" s="26">
        <f t="shared" si="4"/>
        <v>11</v>
      </c>
      <c r="H81" s="93">
        <f t="shared" si="5"/>
        <v>88</v>
      </c>
    </row>
    <row r="82" spans="1:9">
      <c r="A82" s="29" t="s">
        <v>26</v>
      </c>
      <c r="B82" s="30">
        <v>47.16</v>
      </c>
      <c r="C82" s="26" t="s">
        <v>36</v>
      </c>
      <c r="D82" s="94">
        <v>1</v>
      </c>
      <c r="E82" s="93">
        <v>5.5</v>
      </c>
      <c r="F82" s="26">
        <f t="shared" si="3"/>
        <v>47.16</v>
      </c>
      <c r="G82" s="26">
        <f t="shared" si="4"/>
        <v>48</v>
      </c>
      <c r="H82" s="93">
        <f t="shared" si="5"/>
        <v>264</v>
      </c>
    </row>
    <row r="83" spans="1:9">
      <c r="A83" s="29" t="s">
        <v>214</v>
      </c>
      <c r="B83" s="30">
        <v>22.662500000000005</v>
      </c>
      <c r="C83" s="26" t="s">
        <v>1</v>
      </c>
      <c r="D83" s="94">
        <v>0.4</v>
      </c>
      <c r="E83" s="93">
        <v>20</v>
      </c>
      <c r="F83" s="26">
        <f t="shared" si="3"/>
        <v>56.656250000000007</v>
      </c>
      <c r="G83" s="26">
        <f t="shared" si="4"/>
        <v>57</v>
      </c>
      <c r="H83" s="93">
        <f t="shared" si="5"/>
        <v>1140</v>
      </c>
    </row>
    <row r="84" spans="1:9">
      <c r="A84" s="29" t="s">
        <v>169</v>
      </c>
      <c r="B84" s="30">
        <v>3.6188750000000001</v>
      </c>
      <c r="C84" s="26" t="s">
        <v>1</v>
      </c>
      <c r="D84" s="94">
        <v>0.2</v>
      </c>
      <c r="E84" s="93">
        <v>21</v>
      </c>
      <c r="F84" s="26">
        <f t="shared" si="3"/>
        <v>18.094374999999999</v>
      </c>
      <c r="G84" s="26">
        <f t="shared" si="4"/>
        <v>19</v>
      </c>
      <c r="H84" s="93">
        <f t="shared" si="5"/>
        <v>399</v>
      </c>
      <c r="I84" s="36"/>
    </row>
    <row r="85" spans="1:9">
      <c r="A85" s="29" t="s">
        <v>111</v>
      </c>
      <c r="B85" s="30">
        <v>11.200000000000001</v>
      </c>
      <c r="C85" s="26" t="s">
        <v>1</v>
      </c>
      <c r="D85" s="94">
        <v>0.2</v>
      </c>
      <c r="E85" s="93">
        <v>7</v>
      </c>
      <c r="F85" s="26">
        <f t="shared" si="3"/>
        <v>56</v>
      </c>
      <c r="G85" s="26">
        <f t="shared" si="4"/>
        <v>56</v>
      </c>
      <c r="H85" s="93">
        <f t="shared" si="5"/>
        <v>392</v>
      </c>
    </row>
    <row r="86" spans="1:9">
      <c r="A86" s="95" t="s">
        <v>120</v>
      </c>
      <c r="B86" s="30">
        <v>23.200000000000003</v>
      </c>
      <c r="C86" s="26" t="s">
        <v>1</v>
      </c>
      <c r="D86" s="94">
        <v>1</v>
      </c>
      <c r="E86" s="93">
        <v>40</v>
      </c>
      <c r="F86" s="26">
        <f t="shared" si="3"/>
        <v>23.200000000000003</v>
      </c>
      <c r="G86" s="26">
        <f t="shared" si="4"/>
        <v>24</v>
      </c>
      <c r="H86" s="93">
        <f t="shared" si="5"/>
        <v>960</v>
      </c>
      <c r="I86" s="92"/>
    </row>
    <row r="87" spans="1:9">
      <c r="A87" s="29" t="s">
        <v>156</v>
      </c>
      <c r="B87" s="30">
        <v>73.87</v>
      </c>
      <c r="C87" s="26" t="s">
        <v>8</v>
      </c>
      <c r="D87" s="94">
        <v>12</v>
      </c>
      <c r="E87" s="93">
        <v>8</v>
      </c>
      <c r="F87" s="26">
        <f t="shared" si="3"/>
        <v>6.1558333333333337</v>
      </c>
      <c r="G87" s="26">
        <f t="shared" si="4"/>
        <v>7</v>
      </c>
      <c r="H87" s="93">
        <f t="shared" si="5"/>
        <v>56</v>
      </c>
      <c r="I87" s="36"/>
    </row>
    <row r="88" spans="1:9">
      <c r="A88" s="29" t="s">
        <v>162</v>
      </c>
      <c r="B88" s="30">
        <v>24.360000000000003</v>
      </c>
      <c r="C88" s="26" t="s">
        <v>1</v>
      </c>
      <c r="D88" s="94">
        <v>1</v>
      </c>
      <c r="E88" s="93">
        <v>60</v>
      </c>
      <c r="F88" s="26">
        <f t="shared" si="3"/>
        <v>24.360000000000003</v>
      </c>
      <c r="G88" s="26">
        <f t="shared" si="4"/>
        <v>25</v>
      </c>
      <c r="H88" s="93">
        <f t="shared" si="5"/>
        <v>1500</v>
      </c>
    </row>
    <row r="89" spans="1:9">
      <c r="A89" s="29" t="s">
        <v>133</v>
      </c>
      <c r="B89" s="30">
        <v>3.9299999999999997</v>
      </c>
      <c r="C89" s="26" t="s">
        <v>1</v>
      </c>
      <c r="D89" s="94">
        <v>1</v>
      </c>
      <c r="E89" s="93">
        <v>40</v>
      </c>
      <c r="F89" s="26">
        <f t="shared" si="3"/>
        <v>3.9299999999999997</v>
      </c>
      <c r="G89" s="26">
        <f t="shared" si="4"/>
        <v>4</v>
      </c>
      <c r="H89" s="93">
        <f t="shared" si="5"/>
        <v>160</v>
      </c>
    </row>
    <row r="90" spans="1:9">
      <c r="A90" s="29" t="s">
        <v>13</v>
      </c>
      <c r="B90" s="30">
        <v>2.7509999999999999</v>
      </c>
      <c r="C90" s="26" t="s">
        <v>36</v>
      </c>
      <c r="D90" s="94">
        <v>0.5</v>
      </c>
      <c r="E90" s="93">
        <v>15</v>
      </c>
      <c r="F90" s="26">
        <f t="shared" si="3"/>
        <v>5.5019999999999998</v>
      </c>
      <c r="G90" s="26">
        <f t="shared" si="4"/>
        <v>6</v>
      </c>
      <c r="H90" s="93">
        <f t="shared" si="5"/>
        <v>90</v>
      </c>
    </row>
    <row r="91" spans="1:9">
      <c r="A91" s="29" t="s">
        <v>194</v>
      </c>
      <c r="B91" s="30">
        <v>10</v>
      </c>
      <c r="C91" s="26" t="s">
        <v>4</v>
      </c>
      <c r="D91" s="94">
        <v>1</v>
      </c>
      <c r="E91" s="93">
        <v>7</v>
      </c>
      <c r="F91" s="26">
        <f t="shared" si="3"/>
        <v>10</v>
      </c>
      <c r="G91" s="26">
        <f t="shared" si="4"/>
        <v>10</v>
      </c>
      <c r="H91" s="93">
        <f t="shared" si="5"/>
        <v>70</v>
      </c>
    </row>
    <row r="92" spans="1:9">
      <c r="A92" s="29" t="s">
        <v>185</v>
      </c>
      <c r="B92" s="30">
        <v>5</v>
      </c>
      <c r="C92" s="26" t="s">
        <v>179</v>
      </c>
      <c r="D92" s="94">
        <v>1</v>
      </c>
      <c r="E92" s="93">
        <v>14</v>
      </c>
      <c r="F92" s="26">
        <f t="shared" si="3"/>
        <v>5</v>
      </c>
      <c r="G92" s="26">
        <f t="shared" si="4"/>
        <v>5</v>
      </c>
      <c r="H92" s="93">
        <f t="shared" si="5"/>
        <v>70</v>
      </c>
      <c r="I92" s="36"/>
    </row>
    <row r="93" spans="1:9">
      <c r="A93" s="29" t="s">
        <v>103</v>
      </c>
      <c r="B93" s="30">
        <v>10</v>
      </c>
      <c r="C93" s="26" t="s">
        <v>4</v>
      </c>
      <c r="D93" s="94">
        <v>1</v>
      </c>
      <c r="E93" s="93">
        <v>8</v>
      </c>
      <c r="F93" s="26">
        <f t="shared" si="3"/>
        <v>10</v>
      </c>
      <c r="G93" s="26">
        <f t="shared" si="4"/>
        <v>10</v>
      </c>
      <c r="H93" s="93">
        <f t="shared" si="5"/>
        <v>80</v>
      </c>
    </row>
    <row r="94" spans="1:9">
      <c r="A94" s="29" t="s">
        <v>9</v>
      </c>
      <c r="B94" s="30">
        <v>5.8950000000000002E-2</v>
      </c>
      <c r="C94" s="26" t="s">
        <v>1</v>
      </c>
      <c r="D94" s="94">
        <v>0.1</v>
      </c>
      <c r="E94" s="93">
        <v>10</v>
      </c>
      <c r="F94" s="26">
        <f t="shared" si="3"/>
        <v>0.58950000000000002</v>
      </c>
      <c r="G94" s="26">
        <f t="shared" si="4"/>
        <v>1</v>
      </c>
      <c r="H94" s="93">
        <f t="shared" si="5"/>
        <v>10</v>
      </c>
      <c r="I94" s="36"/>
    </row>
    <row r="95" spans="1:9">
      <c r="A95" s="29" t="s">
        <v>176</v>
      </c>
      <c r="B95" s="30">
        <v>11.200500000000002</v>
      </c>
      <c r="C95" s="26" t="s">
        <v>1</v>
      </c>
      <c r="D95" s="94">
        <v>0.3</v>
      </c>
      <c r="E95" s="93">
        <v>22</v>
      </c>
      <c r="F95" s="26">
        <f t="shared" si="3"/>
        <v>37.335000000000008</v>
      </c>
      <c r="G95" s="26">
        <f t="shared" si="4"/>
        <v>38</v>
      </c>
      <c r="H95" s="93">
        <f t="shared" si="5"/>
        <v>836</v>
      </c>
    </row>
    <row r="96" spans="1:9">
      <c r="A96" s="95" t="s">
        <v>73</v>
      </c>
      <c r="B96" s="30">
        <v>0.99097500000000005</v>
      </c>
      <c r="C96" s="26" t="s">
        <v>1</v>
      </c>
      <c r="D96" s="94">
        <v>1</v>
      </c>
      <c r="E96" s="93">
        <v>60</v>
      </c>
      <c r="F96" s="26">
        <f t="shared" si="3"/>
        <v>0.99097500000000005</v>
      </c>
      <c r="G96" s="26">
        <f t="shared" si="4"/>
        <v>1</v>
      </c>
      <c r="H96" s="93">
        <f t="shared" si="5"/>
        <v>60</v>
      </c>
      <c r="I96" s="36"/>
    </row>
    <row r="97" spans="1:9">
      <c r="A97" s="29" t="s">
        <v>192</v>
      </c>
      <c r="B97" s="30">
        <v>271</v>
      </c>
      <c r="C97" s="26" t="s">
        <v>4</v>
      </c>
      <c r="D97" s="94">
        <v>300</v>
      </c>
      <c r="E97" s="93">
        <v>129</v>
      </c>
      <c r="F97" s="26">
        <f t="shared" si="3"/>
        <v>0.90333333333333332</v>
      </c>
      <c r="G97" s="26">
        <f t="shared" si="4"/>
        <v>1</v>
      </c>
      <c r="H97" s="93">
        <f t="shared" si="5"/>
        <v>129</v>
      </c>
    </row>
    <row r="98" spans="1:9">
      <c r="A98" s="29" t="s">
        <v>81</v>
      </c>
      <c r="B98" s="30">
        <v>3.4191000000000003</v>
      </c>
      <c r="C98" s="26" t="s">
        <v>1</v>
      </c>
      <c r="D98" s="94">
        <v>1</v>
      </c>
      <c r="E98" s="93">
        <v>112</v>
      </c>
      <c r="F98" s="26">
        <f t="shared" si="3"/>
        <v>3.4191000000000003</v>
      </c>
      <c r="G98" s="26">
        <f t="shared" si="4"/>
        <v>4</v>
      </c>
      <c r="H98" s="93">
        <f t="shared" si="5"/>
        <v>448</v>
      </c>
    </row>
    <row r="99" spans="1:9">
      <c r="A99" s="29" t="s">
        <v>211</v>
      </c>
      <c r="B99" s="30">
        <v>23.055999999999997</v>
      </c>
      <c r="C99" s="26" t="s">
        <v>1</v>
      </c>
      <c r="D99" s="94">
        <v>0.5</v>
      </c>
      <c r="E99" s="93">
        <v>7</v>
      </c>
      <c r="F99" s="26">
        <f t="shared" si="3"/>
        <v>46.111999999999995</v>
      </c>
      <c r="G99" s="26">
        <f t="shared" si="4"/>
        <v>47</v>
      </c>
      <c r="H99" s="93">
        <f t="shared" si="5"/>
        <v>329</v>
      </c>
    </row>
    <row r="100" spans="1:9">
      <c r="A100" s="29" t="s">
        <v>167</v>
      </c>
      <c r="B100" s="30">
        <v>6.5500000000000007</v>
      </c>
      <c r="C100" s="26" t="s">
        <v>1</v>
      </c>
      <c r="D100" s="94">
        <v>0.75</v>
      </c>
      <c r="E100" s="93">
        <v>18</v>
      </c>
      <c r="F100" s="26">
        <f t="shared" si="3"/>
        <v>8.7333333333333343</v>
      </c>
      <c r="G100" s="26">
        <f t="shared" si="4"/>
        <v>9</v>
      </c>
      <c r="H100" s="93">
        <f t="shared" si="5"/>
        <v>162</v>
      </c>
    </row>
    <row r="101" spans="1:9">
      <c r="A101" s="95" t="s">
        <v>31</v>
      </c>
      <c r="B101" s="30">
        <v>1.1269733333333334</v>
      </c>
      <c r="C101" s="26" t="s">
        <v>1</v>
      </c>
      <c r="D101" s="94">
        <v>1.3</v>
      </c>
      <c r="E101" s="93">
        <v>60</v>
      </c>
      <c r="F101" s="26">
        <f t="shared" si="3"/>
        <v>0.86690256410256417</v>
      </c>
      <c r="G101" s="26">
        <f t="shared" si="4"/>
        <v>1</v>
      </c>
      <c r="H101" s="93">
        <f t="shared" si="5"/>
        <v>60</v>
      </c>
      <c r="I101" s="36"/>
    </row>
    <row r="102" spans="1:9">
      <c r="A102" s="29" t="s">
        <v>238</v>
      </c>
      <c r="B102" s="30">
        <v>9.6939999999999991</v>
      </c>
      <c r="C102" s="26" t="s">
        <v>1</v>
      </c>
      <c r="D102" s="94">
        <v>10</v>
      </c>
      <c r="E102" s="93">
        <v>210</v>
      </c>
      <c r="F102" s="26">
        <f t="shared" si="3"/>
        <v>0.96939999999999993</v>
      </c>
      <c r="G102" s="26">
        <f t="shared" si="4"/>
        <v>1</v>
      </c>
      <c r="H102" s="93">
        <f t="shared" si="5"/>
        <v>210</v>
      </c>
    </row>
    <row r="103" spans="1:9">
      <c r="A103" s="29" t="s">
        <v>78</v>
      </c>
      <c r="B103" s="30">
        <v>0.4366666666666667</v>
      </c>
      <c r="C103" s="26" t="s">
        <v>1</v>
      </c>
      <c r="D103" s="94">
        <v>0.5</v>
      </c>
      <c r="E103" s="93">
        <v>11</v>
      </c>
      <c r="F103" s="26">
        <f t="shared" si="3"/>
        <v>0.87333333333333341</v>
      </c>
      <c r="G103" s="26">
        <f>ROUNDUP(F103,0)</f>
        <v>1</v>
      </c>
      <c r="H103" s="93">
        <f t="shared" si="5"/>
        <v>11</v>
      </c>
    </row>
    <row r="104" spans="1:9">
      <c r="A104" s="29" t="s">
        <v>157</v>
      </c>
      <c r="B104" s="30">
        <v>19.25</v>
      </c>
      <c r="C104" s="26" t="s">
        <v>129</v>
      </c>
      <c r="D104" s="94">
        <v>1</v>
      </c>
      <c r="E104" s="93">
        <v>12.5</v>
      </c>
      <c r="F104" s="26">
        <f t="shared" si="3"/>
        <v>19.25</v>
      </c>
      <c r="G104" s="26">
        <f t="shared" si="4"/>
        <v>20</v>
      </c>
      <c r="H104" s="93">
        <f t="shared" si="5"/>
        <v>250</v>
      </c>
    </row>
    <row r="105" spans="1:9">
      <c r="A105" s="29" t="s">
        <v>158</v>
      </c>
      <c r="B105" s="30">
        <v>6.5500000000000007</v>
      </c>
      <c r="C105" s="26" t="s">
        <v>1</v>
      </c>
      <c r="D105" s="94">
        <v>0.75</v>
      </c>
      <c r="E105" s="93">
        <v>20</v>
      </c>
      <c r="F105" s="26">
        <f t="shared" si="3"/>
        <v>8.7333333333333343</v>
      </c>
      <c r="G105" s="26">
        <f t="shared" si="4"/>
        <v>9</v>
      </c>
      <c r="H105" s="93">
        <f t="shared" si="5"/>
        <v>180</v>
      </c>
    </row>
    <row r="106" spans="1:9">
      <c r="A106" s="29" t="s">
        <v>164</v>
      </c>
      <c r="B106" s="30">
        <v>17.483915000000003</v>
      </c>
      <c r="C106" s="26" t="s">
        <v>36</v>
      </c>
      <c r="D106" s="94">
        <v>0.5</v>
      </c>
      <c r="E106" s="93">
        <v>16</v>
      </c>
      <c r="F106" s="26">
        <f t="shared" si="3"/>
        <v>34.967830000000006</v>
      </c>
      <c r="G106" s="26">
        <f t="shared" si="4"/>
        <v>35</v>
      </c>
      <c r="H106" s="93">
        <f t="shared" si="5"/>
        <v>560</v>
      </c>
    </row>
    <row r="107" spans="1:9">
      <c r="A107" s="29" t="s">
        <v>159</v>
      </c>
      <c r="B107" s="30">
        <v>22.879149999999999</v>
      </c>
      <c r="C107" s="26" t="s">
        <v>1</v>
      </c>
      <c r="D107" s="94">
        <v>1</v>
      </c>
      <c r="E107" s="93">
        <v>15</v>
      </c>
      <c r="F107" s="26">
        <f t="shared" si="3"/>
        <v>22.879149999999999</v>
      </c>
      <c r="G107" s="26">
        <f t="shared" si="4"/>
        <v>23</v>
      </c>
      <c r="H107" s="93">
        <f t="shared" si="5"/>
        <v>345</v>
      </c>
    </row>
    <row r="108" spans="1:9">
      <c r="A108" s="29" t="s">
        <v>144</v>
      </c>
      <c r="B108" s="30">
        <v>87.246000000000009</v>
      </c>
      <c r="C108" s="26" t="s">
        <v>4</v>
      </c>
      <c r="D108" s="94">
        <v>1</v>
      </c>
      <c r="E108" s="93">
        <v>3</v>
      </c>
      <c r="F108" s="26">
        <f t="shared" si="3"/>
        <v>87.246000000000009</v>
      </c>
      <c r="G108" s="26">
        <f t="shared" si="4"/>
        <v>88</v>
      </c>
      <c r="H108" s="93">
        <f t="shared" si="5"/>
        <v>264</v>
      </c>
      <c r="I108" s="36"/>
    </row>
    <row r="109" spans="1:9">
      <c r="A109" s="29" t="s">
        <v>42</v>
      </c>
      <c r="B109" s="30">
        <v>25.278530000000003</v>
      </c>
      <c r="C109" s="26" t="s">
        <v>36</v>
      </c>
      <c r="D109" s="94">
        <v>1</v>
      </c>
      <c r="E109" s="93">
        <v>10</v>
      </c>
      <c r="F109" s="26">
        <f t="shared" si="3"/>
        <v>25.278530000000003</v>
      </c>
      <c r="G109" s="26">
        <f t="shared" si="4"/>
        <v>26</v>
      </c>
      <c r="H109" s="93">
        <f t="shared" si="5"/>
        <v>260</v>
      </c>
      <c r="I109" s="92"/>
    </row>
    <row r="110" spans="1:9">
      <c r="A110" s="29" t="s">
        <v>151</v>
      </c>
      <c r="B110" s="30">
        <v>32.533850000000001</v>
      </c>
      <c r="C110" s="26" t="s">
        <v>1</v>
      </c>
      <c r="D110" s="94">
        <v>1</v>
      </c>
      <c r="E110" s="93">
        <v>8</v>
      </c>
      <c r="F110" s="26">
        <f t="shared" si="3"/>
        <v>32.533850000000001</v>
      </c>
      <c r="G110" s="26">
        <f t="shared" si="4"/>
        <v>33</v>
      </c>
      <c r="H110" s="93">
        <f t="shared" si="5"/>
        <v>264</v>
      </c>
      <c r="I110" s="36"/>
    </row>
    <row r="111" spans="1:9">
      <c r="A111" s="29" t="s">
        <v>23</v>
      </c>
      <c r="B111" s="30">
        <v>2.0960000000000001</v>
      </c>
      <c r="C111" s="26" t="s">
        <v>1</v>
      </c>
      <c r="D111" s="94">
        <v>0.25</v>
      </c>
      <c r="E111" s="93">
        <v>7</v>
      </c>
      <c r="F111" s="26">
        <f t="shared" si="3"/>
        <v>8.3840000000000003</v>
      </c>
      <c r="G111" s="26">
        <f t="shared" si="4"/>
        <v>9</v>
      </c>
      <c r="H111" s="93">
        <f t="shared" si="5"/>
        <v>63</v>
      </c>
      <c r="I111" s="36"/>
    </row>
    <row r="112" spans="1:9">
      <c r="A112" s="29" t="s">
        <v>25</v>
      </c>
      <c r="B112" s="30">
        <v>5.8950000000000014</v>
      </c>
      <c r="C112" s="26" t="s">
        <v>1</v>
      </c>
      <c r="D112" s="94">
        <v>0.5</v>
      </c>
      <c r="E112" s="93">
        <v>5.5</v>
      </c>
      <c r="F112" s="26">
        <f t="shared" si="3"/>
        <v>11.790000000000003</v>
      </c>
      <c r="G112" s="26">
        <f t="shared" si="4"/>
        <v>12</v>
      </c>
      <c r="H112" s="93">
        <f t="shared" si="5"/>
        <v>66</v>
      </c>
    </row>
    <row r="113" spans="1:9">
      <c r="A113" s="29" t="s">
        <v>147</v>
      </c>
      <c r="B113" s="30">
        <v>0.57639999999999991</v>
      </c>
      <c r="C113" s="26" t="s">
        <v>1</v>
      </c>
      <c r="D113" s="94">
        <v>0.1</v>
      </c>
      <c r="E113" s="93">
        <v>15</v>
      </c>
      <c r="F113" s="26">
        <f t="shared" si="3"/>
        <v>5.7639999999999985</v>
      </c>
      <c r="G113" s="26">
        <f t="shared" si="4"/>
        <v>6</v>
      </c>
      <c r="H113" s="93">
        <f t="shared" si="5"/>
        <v>90</v>
      </c>
    </row>
    <row r="114" spans="1:9">
      <c r="A114" s="29" t="s">
        <v>166</v>
      </c>
      <c r="B114" s="30">
        <v>6.5500000000000007</v>
      </c>
      <c r="C114" s="26" t="s">
        <v>1</v>
      </c>
      <c r="D114" s="94">
        <v>1</v>
      </c>
      <c r="E114" s="93">
        <v>12</v>
      </c>
      <c r="F114" s="26">
        <f t="shared" si="3"/>
        <v>6.5500000000000007</v>
      </c>
      <c r="G114" s="26">
        <f t="shared" si="4"/>
        <v>7</v>
      </c>
      <c r="H114" s="93">
        <f t="shared" si="5"/>
        <v>84</v>
      </c>
    </row>
    <row r="115" spans="1:9">
      <c r="A115" s="29" t="s">
        <v>132</v>
      </c>
      <c r="B115" s="30">
        <v>5.24</v>
      </c>
      <c r="C115" s="26" t="s">
        <v>1</v>
      </c>
      <c r="D115" s="94">
        <v>1</v>
      </c>
      <c r="E115" s="93">
        <v>12</v>
      </c>
      <c r="F115" s="26">
        <f t="shared" si="3"/>
        <v>5.24</v>
      </c>
      <c r="G115" s="26">
        <f t="shared" si="4"/>
        <v>6</v>
      </c>
      <c r="H115" s="93">
        <f t="shared" si="5"/>
        <v>72</v>
      </c>
    </row>
    <row r="116" spans="1:9">
      <c r="A116" s="29" t="s">
        <v>127</v>
      </c>
      <c r="B116" s="30">
        <v>3.6679999999999997</v>
      </c>
      <c r="C116" s="26" t="s">
        <v>36</v>
      </c>
      <c r="D116" s="94">
        <v>1</v>
      </c>
      <c r="E116" s="93">
        <v>24</v>
      </c>
      <c r="F116" s="26">
        <f t="shared" si="3"/>
        <v>3.6679999999999997</v>
      </c>
      <c r="G116" s="26">
        <f t="shared" si="4"/>
        <v>4</v>
      </c>
      <c r="H116" s="93">
        <f t="shared" si="5"/>
        <v>96</v>
      </c>
    </row>
    <row r="117" spans="1:9">
      <c r="A117" s="29" t="s">
        <v>253</v>
      </c>
      <c r="B117" s="30">
        <v>5.8294999999999995</v>
      </c>
      <c r="C117" s="26" t="s">
        <v>1</v>
      </c>
      <c r="D117" s="94">
        <v>0.5</v>
      </c>
      <c r="E117" s="93">
        <v>12</v>
      </c>
      <c r="F117" s="26">
        <f t="shared" si="3"/>
        <v>11.658999999999999</v>
      </c>
      <c r="G117" s="26">
        <f t="shared" si="4"/>
        <v>12</v>
      </c>
      <c r="H117" s="93">
        <f t="shared" si="5"/>
        <v>144</v>
      </c>
      <c r="I117" s="36"/>
    </row>
    <row r="118" spans="1:9">
      <c r="A118" s="29" t="s">
        <v>135</v>
      </c>
      <c r="B118" s="30">
        <v>3.5</v>
      </c>
      <c r="C118" s="26" t="s">
        <v>1</v>
      </c>
      <c r="D118" s="94">
        <v>0.26</v>
      </c>
      <c r="E118" s="93">
        <v>16</v>
      </c>
      <c r="F118" s="26">
        <f t="shared" si="3"/>
        <v>13.461538461538462</v>
      </c>
      <c r="G118" s="26">
        <f t="shared" si="4"/>
        <v>14</v>
      </c>
      <c r="H118" s="93">
        <f t="shared" si="5"/>
        <v>224</v>
      </c>
    </row>
    <row r="119" spans="1:9">
      <c r="A119" s="29" t="s">
        <v>136</v>
      </c>
      <c r="B119" s="30">
        <v>2.8000000000000003</v>
      </c>
      <c r="C119" s="26" t="s">
        <v>1</v>
      </c>
      <c r="D119" s="94">
        <v>0.26</v>
      </c>
      <c r="E119" s="93">
        <v>16</v>
      </c>
      <c r="F119" s="26">
        <f t="shared" si="3"/>
        <v>10.76923076923077</v>
      </c>
      <c r="G119" s="26">
        <f t="shared" si="4"/>
        <v>11</v>
      </c>
      <c r="H119" s="93">
        <f t="shared" si="5"/>
        <v>176</v>
      </c>
      <c r="I119" s="36"/>
    </row>
    <row r="120" spans="1:9">
      <c r="A120" s="29" t="s">
        <v>197</v>
      </c>
      <c r="B120" s="30">
        <v>0.5262</v>
      </c>
      <c r="C120" s="26" t="s">
        <v>1</v>
      </c>
      <c r="D120" s="94">
        <v>0.9</v>
      </c>
      <c r="E120" s="93">
        <v>4</v>
      </c>
      <c r="F120" s="26">
        <f t="shared" si="3"/>
        <v>0.58466666666666667</v>
      </c>
      <c r="G120" s="26">
        <f t="shared" si="4"/>
        <v>1</v>
      </c>
      <c r="H120" s="93">
        <f t="shared" si="5"/>
        <v>4</v>
      </c>
    </row>
    <row r="121" spans="1:9">
      <c r="A121" s="95" t="s">
        <v>106</v>
      </c>
      <c r="B121" s="30">
        <v>4.8678218333333332</v>
      </c>
      <c r="C121" s="26" t="s">
        <v>1</v>
      </c>
      <c r="D121" s="94">
        <v>0.9</v>
      </c>
      <c r="E121" s="93">
        <v>4</v>
      </c>
      <c r="F121" s="26">
        <f t="shared" si="3"/>
        <v>5.4086909259259253</v>
      </c>
      <c r="G121" s="26">
        <f t="shared" si="4"/>
        <v>6</v>
      </c>
      <c r="H121" s="93">
        <f t="shared" si="5"/>
        <v>24</v>
      </c>
    </row>
    <row r="122" spans="1:9">
      <c r="A122" s="95" t="s">
        <v>96</v>
      </c>
      <c r="B122" s="30">
        <v>0.19487999999999997</v>
      </c>
      <c r="C122" s="26" t="s">
        <v>1</v>
      </c>
      <c r="D122" s="94">
        <v>0.1</v>
      </c>
      <c r="E122" s="93">
        <v>20</v>
      </c>
      <c r="F122" s="26">
        <f t="shared" si="3"/>
        <v>1.9487999999999996</v>
      </c>
      <c r="G122" s="26">
        <f t="shared" si="4"/>
        <v>2</v>
      </c>
      <c r="H122" s="93">
        <f t="shared" si="5"/>
        <v>40</v>
      </c>
    </row>
    <row r="123" spans="1:9">
      <c r="A123" s="29" t="s">
        <v>95</v>
      </c>
      <c r="B123" s="30">
        <v>0.81874999999999998</v>
      </c>
      <c r="C123" s="26" t="s">
        <v>1</v>
      </c>
      <c r="D123" s="94">
        <v>0.2</v>
      </c>
      <c r="E123" s="93">
        <v>15</v>
      </c>
      <c r="F123" s="26">
        <f t="shared" si="3"/>
        <v>4.09375</v>
      </c>
      <c r="G123" s="26">
        <f t="shared" si="4"/>
        <v>5</v>
      </c>
      <c r="H123" s="93">
        <f t="shared" si="5"/>
        <v>75</v>
      </c>
    </row>
    <row r="124" spans="1:9">
      <c r="A124" s="29" t="s">
        <v>216</v>
      </c>
      <c r="B124" s="30">
        <v>3.4799999999999995</v>
      </c>
      <c r="C124" s="26" t="s">
        <v>1</v>
      </c>
      <c r="D124" s="94">
        <v>0.155</v>
      </c>
      <c r="E124" s="93">
        <v>9.25</v>
      </c>
      <c r="F124" s="26">
        <f t="shared" si="3"/>
        <v>22.451612903225804</v>
      </c>
      <c r="G124" s="26">
        <f t="shared" si="4"/>
        <v>23</v>
      </c>
      <c r="H124" s="93">
        <f t="shared" si="5"/>
        <v>212.75</v>
      </c>
    </row>
    <row r="125" spans="1:9">
      <c r="A125" s="29" t="s">
        <v>213</v>
      </c>
      <c r="B125" s="30">
        <v>5.0749999999999993</v>
      </c>
      <c r="C125" s="26" t="s">
        <v>1</v>
      </c>
      <c r="D125" s="26">
        <v>0.1</v>
      </c>
      <c r="E125" s="93">
        <v>10</v>
      </c>
      <c r="F125" s="26">
        <f t="shared" si="3"/>
        <v>50.749999999999993</v>
      </c>
      <c r="G125" s="26">
        <f t="shared" si="4"/>
        <v>51</v>
      </c>
      <c r="H125" s="93">
        <f t="shared" si="5"/>
        <v>510</v>
      </c>
    </row>
    <row r="126" spans="1:9">
      <c r="A126" s="29" t="s">
        <v>155</v>
      </c>
      <c r="B126" s="30">
        <v>17.1875</v>
      </c>
      <c r="C126" s="26" t="s">
        <v>1</v>
      </c>
      <c r="D126" s="26">
        <v>1</v>
      </c>
      <c r="E126" s="93">
        <v>80</v>
      </c>
      <c r="F126" s="26">
        <f t="shared" si="3"/>
        <v>17.1875</v>
      </c>
      <c r="G126" s="26">
        <f t="shared" si="4"/>
        <v>18</v>
      </c>
      <c r="H126" s="93">
        <f t="shared" si="5"/>
        <v>1440</v>
      </c>
    </row>
    <row r="127" spans="1:9">
      <c r="A127" s="29" t="s">
        <v>10</v>
      </c>
      <c r="B127" s="30">
        <v>5.5407124999999997</v>
      </c>
      <c r="C127" s="26" t="s">
        <v>1</v>
      </c>
      <c r="D127" s="26">
        <v>0.25</v>
      </c>
      <c r="E127" s="93">
        <v>12</v>
      </c>
      <c r="F127" s="26">
        <f t="shared" si="3"/>
        <v>22.162849999999999</v>
      </c>
      <c r="G127" s="26">
        <f t="shared" si="4"/>
        <v>23</v>
      </c>
      <c r="H127" s="93">
        <f t="shared" si="5"/>
        <v>276</v>
      </c>
    </row>
    <row r="128" spans="1:9">
      <c r="A128" s="29" t="s">
        <v>63</v>
      </c>
      <c r="B128" s="30">
        <v>6.4845000000000006</v>
      </c>
      <c r="C128" s="26" t="s">
        <v>1</v>
      </c>
      <c r="D128" s="26">
        <v>0.25</v>
      </c>
      <c r="E128" s="93">
        <v>12</v>
      </c>
      <c r="F128" s="26">
        <f t="shared" si="3"/>
        <v>25.938000000000002</v>
      </c>
      <c r="G128" s="26">
        <f t="shared" si="4"/>
        <v>26</v>
      </c>
      <c r="H128" s="93">
        <f t="shared" si="5"/>
        <v>312</v>
      </c>
    </row>
    <row r="129" spans="1:9">
      <c r="A129" s="29" t="s">
        <v>28</v>
      </c>
      <c r="B129" s="30">
        <v>4.9779999999999998</v>
      </c>
      <c r="C129" s="26" t="s">
        <v>1</v>
      </c>
      <c r="D129" s="26">
        <v>0.5</v>
      </c>
      <c r="E129" s="93">
        <v>12</v>
      </c>
      <c r="F129" s="26">
        <f t="shared" si="3"/>
        <v>9.9559999999999995</v>
      </c>
      <c r="G129" s="26">
        <f t="shared" si="4"/>
        <v>10</v>
      </c>
      <c r="H129" s="93">
        <f t="shared" si="5"/>
        <v>120</v>
      </c>
      <c r="I129" s="36"/>
    </row>
    <row r="130" spans="1:9">
      <c r="A130" s="29" t="s">
        <v>38</v>
      </c>
      <c r="B130" s="30">
        <v>0.69600000000000006</v>
      </c>
      <c r="C130" s="26" t="s">
        <v>36</v>
      </c>
      <c r="D130" s="26">
        <v>1</v>
      </c>
      <c r="E130" s="93">
        <v>37</v>
      </c>
      <c r="F130" s="26">
        <f t="shared" si="3"/>
        <v>0.69600000000000006</v>
      </c>
      <c r="G130" s="26">
        <f t="shared" si="4"/>
        <v>1</v>
      </c>
      <c r="H130" s="93">
        <f t="shared" si="5"/>
        <v>37</v>
      </c>
    </row>
    <row r="131" spans="1:9">
      <c r="A131" s="29" t="s">
        <v>79</v>
      </c>
      <c r="B131" s="30">
        <v>11.79</v>
      </c>
      <c r="C131" s="26" t="s">
        <v>1</v>
      </c>
      <c r="D131" s="26">
        <v>1</v>
      </c>
      <c r="E131" s="93">
        <v>8.5</v>
      </c>
      <c r="F131" s="26">
        <f t="shared" si="3"/>
        <v>11.79</v>
      </c>
      <c r="G131" s="26">
        <f t="shared" si="4"/>
        <v>12</v>
      </c>
      <c r="H131" s="93">
        <f t="shared" si="5"/>
        <v>102</v>
      </c>
    </row>
    <row r="132" spans="1:9">
      <c r="A132" s="29" t="s">
        <v>217</v>
      </c>
      <c r="B132" s="30">
        <v>3.4799999999999995</v>
      </c>
      <c r="C132" s="26" t="s">
        <v>1</v>
      </c>
      <c r="D132" s="26">
        <v>0.4</v>
      </c>
      <c r="E132" s="93">
        <v>20</v>
      </c>
      <c r="F132" s="26">
        <f t="shared" ref="F132:F154" si="6">B132/D132</f>
        <v>8.6999999999999975</v>
      </c>
      <c r="G132" s="26">
        <f t="shared" ref="G132:G154" si="7">ROUNDUP(F132,0)</f>
        <v>9</v>
      </c>
      <c r="H132" s="93">
        <f t="shared" ref="H132:H154" si="8">G132*E132</f>
        <v>180</v>
      </c>
    </row>
    <row r="133" spans="1:9">
      <c r="A133" s="29" t="s">
        <v>124</v>
      </c>
      <c r="B133" s="30">
        <v>4.0937500000000002E-2</v>
      </c>
      <c r="C133" s="26" t="s">
        <v>1</v>
      </c>
      <c r="D133" s="26">
        <v>0.1</v>
      </c>
      <c r="E133" s="93">
        <v>10</v>
      </c>
      <c r="F133" s="26">
        <f t="shared" si="6"/>
        <v>0.40937499999999999</v>
      </c>
      <c r="G133" s="26">
        <f t="shared" si="7"/>
        <v>1</v>
      </c>
      <c r="H133" s="93">
        <f t="shared" si="8"/>
        <v>10</v>
      </c>
      <c r="I133" s="36"/>
    </row>
    <row r="134" spans="1:9">
      <c r="A134" s="29" t="s">
        <v>215</v>
      </c>
      <c r="B134" s="30">
        <v>2.7509999999999999</v>
      </c>
      <c r="C134" s="26" t="s">
        <v>1</v>
      </c>
      <c r="D134" s="26">
        <v>0.5</v>
      </c>
      <c r="E134" s="93">
        <v>35</v>
      </c>
      <c r="F134" s="26">
        <f t="shared" si="6"/>
        <v>5.5019999999999998</v>
      </c>
      <c r="G134" s="26">
        <f t="shared" si="7"/>
        <v>6</v>
      </c>
      <c r="H134" s="93">
        <f t="shared" si="8"/>
        <v>210</v>
      </c>
    </row>
    <row r="135" spans="1:9">
      <c r="A135" s="29" t="s">
        <v>186</v>
      </c>
      <c r="B135" s="30">
        <v>1</v>
      </c>
      <c r="C135" s="26" t="s">
        <v>36</v>
      </c>
      <c r="D135" s="26">
        <v>1</v>
      </c>
      <c r="E135" s="93">
        <v>15</v>
      </c>
      <c r="F135" s="26">
        <f t="shared" si="6"/>
        <v>1</v>
      </c>
      <c r="G135" s="26">
        <f t="shared" si="7"/>
        <v>1</v>
      </c>
      <c r="H135" s="93">
        <f t="shared" si="8"/>
        <v>15</v>
      </c>
    </row>
    <row r="136" spans="1:9">
      <c r="A136" s="29" t="s">
        <v>180</v>
      </c>
      <c r="B136" s="30">
        <v>2</v>
      </c>
      <c r="C136" s="26" t="s">
        <v>39</v>
      </c>
      <c r="D136" s="26">
        <v>1</v>
      </c>
      <c r="E136" s="93">
        <v>15</v>
      </c>
      <c r="F136" s="26">
        <f t="shared" si="6"/>
        <v>2</v>
      </c>
      <c r="G136" s="26">
        <f t="shared" si="7"/>
        <v>2</v>
      </c>
      <c r="H136" s="93">
        <f t="shared" si="8"/>
        <v>30</v>
      </c>
    </row>
    <row r="137" spans="1:9">
      <c r="A137" s="29" t="s">
        <v>16</v>
      </c>
      <c r="B137" s="30">
        <v>19.138074999999997</v>
      </c>
      <c r="C137" s="26" t="s">
        <v>1</v>
      </c>
      <c r="D137" s="26">
        <v>1</v>
      </c>
      <c r="E137" s="93">
        <v>9</v>
      </c>
      <c r="F137" s="26">
        <f t="shared" si="6"/>
        <v>19.138074999999997</v>
      </c>
      <c r="G137" s="26">
        <f t="shared" si="7"/>
        <v>20</v>
      </c>
      <c r="H137" s="93">
        <f t="shared" si="8"/>
        <v>180</v>
      </c>
    </row>
    <row r="138" spans="1:9">
      <c r="A138" s="29" t="s">
        <v>92</v>
      </c>
      <c r="B138" s="30">
        <v>0.69600000000000006</v>
      </c>
      <c r="C138" s="26" t="s">
        <v>36</v>
      </c>
      <c r="D138" s="26">
        <v>0.5</v>
      </c>
      <c r="E138" s="93">
        <v>12</v>
      </c>
      <c r="F138" s="26">
        <f t="shared" si="6"/>
        <v>1.3920000000000001</v>
      </c>
      <c r="G138" s="26">
        <f t="shared" si="7"/>
        <v>2</v>
      </c>
      <c r="H138" s="93">
        <f t="shared" si="8"/>
        <v>24</v>
      </c>
    </row>
    <row r="139" spans="1:9">
      <c r="A139" s="29" t="s">
        <v>191</v>
      </c>
      <c r="B139" s="30">
        <v>150</v>
      </c>
      <c r="C139" s="26" t="s">
        <v>172</v>
      </c>
      <c r="D139" s="26">
        <v>40</v>
      </c>
      <c r="E139" s="93">
        <v>12</v>
      </c>
      <c r="F139" s="26">
        <f t="shared" si="6"/>
        <v>3.75</v>
      </c>
      <c r="G139" s="26">
        <f t="shared" si="7"/>
        <v>4</v>
      </c>
      <c r="H139" s="93">
        <f t="shared" si="8"/>
        <v>48</v>
      </c>
    </row>
    <row r="140" spans="1:9">
      <c r="A140" s="29" t="s">
        <v>97</v>
      </c>
      <c r="B140" s="30">
        <v>0.13100000000000001</v>
      </c>
      <c r="C140" s="26" t="s">
        <v>36</v>
      </c>
      <c r="D140" s="26">
        <v>0.2</v>
      </c>
      <c r="E140" s="93">
        <v>30</v>
      </c>
      <c r="F140" s="26">
        <f t="shared" si="6"/>
        <v>0.65500000000000003</v>
      </c>
      <c r="G140" s="26">
        <f t="shared" si="7"/>
        <v>1</v>
      </c>
      <c r="H140" s="93">
        <f t="shared" si="8"/>
        <v>30</v>
      </c>
    </row>
    <row r="141" spans="1:9">
      <c r="A141" s="29" t="s">
        <v>19</v>
      </c>
      <c r="B141" s="30">
        <v>78.600000000000009</v>
      </c>
      <c r="C141" s="26" t="s">
        <v>20</v>
      </c>
      <c r="D141" s="26">
        <v>50</v>
      </c>
      <c r="E141" s="93">
        <v>15</v>
      </c>
      <c r="F141" s="26">
        <f t="shared" si="6"/>
        <v>1.5720000000000001</v>
      </c>
      <c r="G141" s="26">
        <f t="shared" si="7"/>
        <v>2</v>
      </c>
      <c r="H141" s="93">
        <f t="shared" si="8"/>
        <v>30</v>
      </c>
    </row>
    <row r="142" spans="1:9">
      <c r="A142" s="29" t="s">
        <v>41</v>
      </c>
      <c r="B142" s="30">
        <v>0.13100000000000001</v>
      </c>
      <c r="C142" s="26" t="s">
        <v>1</v>
      </c>
      <c r="D142" s="26">
        <v>0.1</v>
      </c>
      <c r="E142" s="93">
        <v>10</v>
      </c>
      <c r="F142" s="26">
        <f t="shared" si="6"/>
        <v>1.31</v>
      </c>
      <c r="G142" s="26">
        <f t="shared" si="7"/>
        <v>2</v>
      </c>
      <c r="H142" s="93">
        <f t="shared" si="8"/>
        <v>20</v>
      </c>
      <c r="I142" s="36"/>
    </row>
    <row r="143" spans="1:9">
      <c r="A143" s="29" t="s">
        <v>51</v>
      </c>
      <c r="B143" s="30">
        <v>1</v>
      </c>
      <c r="C143" s="26" t="s">
        <v>190</v>
      </c>
      <c r="D143" s="26">
        <v>1</v>
      </c>
      <c r="E143" s="93">
        <v>0</v>
      </c>
      <c r="F143" s="26">
        <f t="shared" si="6"/>
        <v>1</v>
      </c>
      <c r="G143" s="26">
        <f t="shared" si="7"/>
        <v>1</v>
      </c>
      <c r="H143" s="93">
        <f t="shared" si="8"/>
        <v>0</v>
      </c>
    </row>
    <row r="144" spans="1:9">
      <c r="A144" s="29" t="s">
        <v>62</v>
      </c>
      <c r="B144" s="30">
        <v>15.72</v>
      </c>
      <c r="C144" s="26" t="s">
        <v>1</v>
      </c>
      <c r="D144" s="26">
        <v>0.5</v>
      </c>
      <c r="E144" s="93">
        <v>15</v>
      </c>
      <c r="F144" s="26">
        <f t="shared" si="6"/>
        <v>31.44</v>
      </c>
      <c r="G144" s="26">
        <f t="shared" si="7"/>
        <v>32</v>
      </c>
      <c r="H144" s="93">
        <f t="shared" si="8"/>
        <v>480</v>
      </c>
    </row>
    <row r="145" spans="1:10">
      <c r="A145" s="29" t="s">
        <v>7</v>
      </c>
      <c r="B145" s="30">
        <v>14.723750000000003</v>
      </c>
      <c r="C145" s="26" t="s">
        <v>1</v>
      </c>
      <c r="D145" s="26">
        <v>0.14000000000000001</v>
      </c>
      <c r="E145" s="93">
        <v>2.5</v>
      </c>
      <c r="F145" s="26">
        <f t="shared" si="6"/>
        <v>105.16964285714286</v>
      </c>
      <c r="G145" s="26">
        <f t="shared" si="7"/>
        <v>106</v>
      </c>
      <c r="H145" s="93">
        <f t="shared" si="8"/>
        <v>265</v>
      </c>
      <c r="J145" s="93"/>
    </row>
    <row r="146" spans="1:10">
      <c r="A146" s="29" t="s">
        <v>175</v>
      </c>
      <c r="B146" s="30">
        <v>10</v>
      </c>
      <c r="C146" s="26" t="s">
        <v>36</v>
      </c>
      <c r="D146" s="26">
        <v>1</v>
      </c>
      <c r="E146" s="93">
        <v>9</v>
      </c>
      <c r="F146" s="26">
        <f t="shared" si="6"/>
        <v>10</v>
      </c>
      <c r="G146" s="26">
        <f t="shared" si="7"/>
        <v>10</v>
      </c>
      <c r="H146" s="93">
        <f t="shared" si="8"/>
        <v>90</v>
      </c>
    </row>
    <row r="147" spans="1:10">
      <c r="A147" s="29" t="s">
        <v>115</v>
      </c>
      <c r="B147" s="30">
        <v>64.73</v>
      </c>
      <c r="C147" s="26" t="s">
        <v>36</v>
      </c>
      <c r="D147" s="26">
        <v>1</v>
      </c>
      <c r="E147" s="93">
        <v>0</v>
      </c>
      <c r="F147" s="26">
        <f t="shared" si="6"/>
        <v>64.73</v>
      </c>
      <c r="G147" s="26">
        <f t="shared" si="7"/>
        <v>65</v>
      </c>
      <c r="H147" s="93">
        <f t="shared" si="8"/>
        <v>0</v>
      </c>
    </row>
    <row r="148" spans="1:10">
      <c r="A148" s="29" t="s">
        <v>256</v>
      </c>
      <c r="B148" s="30">
        <v>16.375</v>
      </c>
      <c r="C148" s="26" t="s">
        <v>36</v>
      </c>
      <c r="D148" s="26">
        <v>1</v>
      </c>
      <c r="E148" s="93">
        <v>15</v>
      </c>
      <c r="F148" s="26">
        <f t="shared" si="6"/>
        <v>16.375</v>
      </c>
      <c r="G148" s="26">
        <f t="shared" si="7"/>
        <v>17</v>
      </c>
      <c r="H148" s="93">
        <f t="shared" si="8"/>
        <v>255</v>
      </c>
    </row>
    <row r="149" spans="1:10">
      <c r="A149" s="29" t="s">
        <v>171</v>
      </c>
      <c r="B149" s="30">
        <v>1.048</v>
      </c>
      <c r="C149" s="26" t="s">
        <v>1</v>
      </c>
      <c r="D149" s="26">
        <v>0.12</v>
      </c>
      <c r="E149" s="93">
        <v>10</v>
      </c>
      <c r="F149" s="26">
        <f t="shared" si="6"/>
        <v>8.7333333333333343</v>
      </c>
      <c r="G149" s="26">
        <f t="shared" si="7"/>
        <v>9</v>
      </c>
      <c r="H149" s="93">
        <f t="shared" si="8"/>
        <v>90</v>
      </c>
    </row>
    <row r="150" spans="1:10">
      <c r="A150" s="29" t="s">
        <v>100</v>
      </c>
      <c r="B150" s="30">
        <v>50</v>
      </c>
      <c r="C150" s="26" t="s">
        <v>4</v>
      </c>
      <c r="D150" s="26">
        <v>1</v>
      </c>
      <c r="E150" s="93">
        <v>0</v>
      </c>
      <c r="F150" s="26">
        <f t="shared" si="6"/>
        <v>50</v>
      </c>
      <c r="G150" s="26">
        <f t="shared" si="7"/>
        <v>50</v>
      </c>
      <c r="H150" s="93">
        <f t="shared" si="8"/>
        <v>0</v>
      </c>
    </row>
    <row r="151" spans="1:10">
      <c r="A151" s="29" t="s">
        <v>195</v>
      </c>
      <c r="B151" s="30">
        <v>150</v>
      </c>
      <c r="C151" s="26" t="s">
        <v>172</v>
      </c>
      <c r="D151" s="26">
        <v>50</v>
      </c>
      <c r="E151" s="93">
        <v>15</v>
      </c>
      <c r="F151" s="26">
        <f t="shared" si="6"/>
        <v>3</v>
      </c>
      <c r="G151" s="26">
        <f t="shared" si="7"/>
        <v>3</v>
      </c>
      <c r="H151" s="93">
        <f t="shared" si="8"/>
        <v>45</v>
      </c>
    </row>
    <row r="152" spans="1:10">
      <c r="A152" s="29" t="s">
        <v>250</v>
      </c>
      <c r="B152" s="30">
        <v>1.8863999999999999</v>
      </c>
      <c r="C152" s="26" t="s">
        <v>36</v>
      </c>
      <c r="D152" s="26">
        <v>1</v>
      </c>
      <c r="F152" s="26">
        <f t="shared" si="6"/>
        <v>1.8863999999999999</v>
      </c>
      <c r="G152" s="26">
        <f t="shared" si="7"/>
        <v>2</v>
      </c>
      <c r="H152" s="93">
        <f t="shared" si="8"/>
        <v>0</v>
      </c>
    </row>
    <row r="153" spans="1:10">
      <c r="A153" s="29" t="s">
        <v>34</v>
      </c>
      <c r="B153" s="30">
        <v>87.246000000000009</v>
      </c>
      <c r="C153" s="26" t="s">
        <v>4</v>
      </c>
      <c r="D153" s="26">
        <v>1</v>
      </c>
      <c r="E153" s="93">
        <v>3</v>
      </c>
      <c r="F153" s="26">
        <f t="shared" si="6"/>
        <v>87.246000000000009</v>
      </c>
      <c r="G153" s="26">
        <f t="shared" si="7"/>
        <v>88</v>
      </c>
      <c r="H153" s="93">
        <f t="shared" si="8"/>
        <v>264</v>
      </c>
    </row>
    <row r="154" spans="1:10">
      <c r="A154" s="29" t="s">
        <v>33</v>
      </c>
      <c r="B154" s="30">
        <v>530.44083333333333</v>
      </c>
      <c r="C154" s="26" t="s">
        <v>4</v>
      </c>
      <c r="D154" s="26">
        <v>15</v>
      </c>
      <c r="E154" s="93">
        <v>22.5</v>
      </c>
      <c r="F154" s="26">
        <f t="shared" si="6"/>
        <v>35.362722222222224</v>
      </c>
      <c r="G154" s="26">
        <f t="shared" si="7"/>
        <v>36</v>
      </c>
      <c r="H154" s="93">
        <f t="shared" si="8"/>
        <v>810</v>
      </c>
    </row>
    <row r="155" spans="1:10">
      <c r="A155" s="29" t="s">
        <v>102</v>
      </c>
      <c r="B155" s="30">
        <v>4073.4070787083328</v>
      </c>
      <c r="G155" s="31" t="s">
        <v>74</v>
      </c>
      <c r="H155" s="93">
        <f>SUM(H3:H154)</f>
        <v>31372.45</v>
      </c>
    </row>
    <row r="156" spans="1:10">
      <c r="A156"/>
      <c r="B156"/>
      <c r="H156" s="93"/>
    </row>
    <row r="157" spans="1:10">
      <c r="A157"/>
      <c r="B157"/>
      <c r="H157" s="93"/>
    </row>
    <row r="158" spans="1:10">
      <c r="A158"/>
      <c r="B158"/>
      <c r="H158" s="93"/>
    </row>
    <row r="159" spans="1:10">
      <c r="A159"/>
      <c r="B159"/>
      <c r="H159" s="93"/>
    </row>
    <row r="160" spans="1:10">
      <c r="A160"/>
      <c r="B160"/>
    </row>
    <row r="161" spans="1:9">
      <c r="A161"/>
      <c r="B161"/>
    </row>
    <row r="162" spans="1:9">
      <c r="A162"/>
      <c r="B162"/>
      <c r="H162" s="93"/>
    </row>
    <row r="163" spans="1:9">
      <c r="A163"/>
      <c r="B163"/>
      <c r="H163" s="93"/>
    </row>
    <row r="164" spans="1:9">
      <c r="A164"/>
      <c r="B164"/>
      <c r="H164" s="93"/>
    </row>
    <row r="165" spans="1:9">
      <c r="A165"/>
      <c r="B165"/>
      <c r="H165" s="93"/>
    </row>
    <row r="166" spans="1:9">
      <c r="A166"/>
      <c r="B166"/>
      <c r="H166" s="93"/>
    </row>
    <row r="167" spans="1:9">
      <c r="A167"/>
      <c r="B167"/>
      <c r="H167" s="93"/>
    </row>
    <row r="168" spans="1:9">
      <c r="A168"/>
      <c r="B168"/>
      <c r="H168" s="93"/>
    </row>
    <row r="169" spans="1:9">
      <c r="A169"/>
      <c r="B169"/>
      <c r="H169" s="93"/>
    </row>
    <row r="170" spans="1:9">
      <c r="A170"/>
      <c r="B170"/>
      <c r="H170" s="93"/>
    </row>
    <row r="171" spans="1:9">
      <c r="A171"/>
      <c r="B171"/>
      <c r="H171" s="93"/>
    </row>
    <row r="172" spans="1:9">
      <c r="A172"/>
      <c r="B172"/>
      <c r="H172" s="93"/>
    </row>
    <row r="173" spans="1:9">
      <c r="A173"/>
      <c r="B173"/>
      <c r="H173" s="93"/>
      <c r="I173" s="36"/>
    </row>
    <row r="174" spans="1:9">
      <c r="A174"/>
      <c r="B174"/>
      <c r="H174" s="93"/>
    </row>
    <row r="175" spans="1:9">
      <c r="A175"/>
      <c r="B175"/>
      <c r="H175" s="93"/>
    </row>
    <row r="176" spans="1:9">
      <c r="A176"/>
      <c r="B176"/>
      <c r="H176" s="93"/>
    </row>
    <row r="177" spans="1:8">
      <c r="A177"/>
      <c r="B177"/>
      <c r="H177" s="93"/>
    </row>
    <row r="178" spans="1:8">
      <c r="A178"/>
      <c r="B178"/>
      <c r="H178" s="93"/>
    </row>
    <row r="179" spans="1:8">
      <c r="A179"/>
      <c r="B179"/>
      <c r="H179" s="93"/>
    </row>
    <row r="180" spans="1:8">
      <c r="A180"/>
      <c r="B180"/>
      <c r="H180" s="93"/>
    </row>
    <row r="181" spans="1:8">
      <c r="A181"/>
      <c r="B181"/>
      <c r="H181" s="93"/>
    </row>
    <row r="182" spans="1:8">
      <c r="A182"/>
      <c r="B182"/>
      <c r="H182" s="93"/>
    </row>
    <row r="183" spans="1:8">
      <c r="A183"/>
      <c r="B183"/>
      <c r="H183" s="93"/>
    </row>
    <row r="184" spans="1:8">
      <c r="A184"/>
      <c r="B184"/>
      <c r="H184" s="93"/>
    </row>
    <row r="185" spans="1:8">
      <c r="A185"/>
      <c r="B185"/>
      <c r="H185" s="93"/>
    </row>
    <row r="186" spans="1:8">
      <c r="A186"/>
      <c r="B186"/>
      <c r="H186" s="93"/>
    </row>
    <row r="187" spans="1:8">
      <c r="A187"/>
      <c r="B187"/>
      <c r="H187" s="93"/>
    </row>
    <row r="188" spans="1:8">
      <c r="A188"/>
      <c r="B188"/>
      <c r="H188" s="93"/>
    </row>
    <row r="189" spans="1:8">
      <c r="A189"/>
      <c r="B189"/>
      <c r="H189" s="93"/>
    </row>
    <row r="190" spans="1:8">
      <c r="A190"/>
      <c r="B190"/>
      <c r="H190" s="93"/>
    </row>
    <row r="191" spans="1:8">
      <c r="A191"/>
      <c r="B191"/>
      <c r="H191" s="93"/>
    </row>
    <row r="192" spans="1:8">
      <c r="A192"/>
      <c r="B192"/>
      <c r="H192" s="93"/>
    </row>
    <row r="193" spans="1:9">
      <c r="A193"/>
      <c r="B193"/>
      <c r="H193" s="93"/>
    </row>
    <row r="194" spans="1:9">
      <c r="A194"/>
      <c r="B194"/>
      <c r="H194" s="93"/>
      <c r="I194" s="36"/>
    </row>
    <row r="195" spans="1:9">
      <c r="A195"/>
      <c r="B195"/>
      <c r="H195" s="93"/>
    </row>
    <row r="196" spans="1:9">
      <c r="A196"/>
      <c r="B196"/>
      <c r="H196" s="93"/>
    </row>
    <row r="197" spans="1:9">
      <c r="A197"/>
      <c r="B197"/>
      <c r="H197" s="93"/>
    </row>
    <row r="198" spans="1:9">
      <c r="A198"/>
      <c r="B198"/>
      <c r="H198" s="93"/>
    </row>
    <row r="199" spans="1:9">
      <c r="A199"/>
      <c r="B199"/>
      <c r="H199" s="93"/>
    </row>
    <row r="200" spans="1:9">
      <c r="A200"/>
      <c r="B200"/>
    </row>
    <row r="201" spans="1:9">
      <c r="A201"/>
      <c r="B201"/>
      <c r="H201" s="93"/>
    </row>
    <row r="202" spans="1:9">
      <c r="A202"/>
      <c r="B202"/>
      <c r="H202" s="93"/>
    </row>
    <row r="203" spans="1:9">
      <c r="A203"/>
      <c r="B203"/>
    </row>
    <row r="204" spans="1:9">
      <c r="A204"/>
      <c r="B204"/>
    </row>
    <row r="205" spans="1:9">
      <c r="A205"/>
      <c r="B205"/>
    </row>
    <row r="206" spans="1:9">
      <c r="A206"/>
      <c r="B206"/>
    </row>
    <row r="207" spans="1:9">
      <c r="A207"/>
      <c r="B207"/>
    </row>
    <row r="208" spans="1:9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3"/>
  <sheetViews>
    <sheetView topLeftCell="A28" zoomScale="125" zoomScaleNormal="125" zoomScalePageLayoutView="125" workbookViewId="0">
      <selection activeCell="A310" sqref="A310:C311"/>
    </sheetView>
  </sheetViews>
  <sheetFormatPr baseColWidth="10" defaultColWidth="8.83203125" defaultRowHeight="14" x14ac:dyDescent="0"/>
  <cols>
    <col min="1" max="1" width="26.6640625" bestFit="1" customWidth="1"/>
  </cols>
  <sheetData>
    <row r="1" spans="1:3">
      <c r="A1" s="21" t="s">
        <v>52</v>
      </c>
      <c r="B1" s="21" t="s">
        <v>53</v>
      </c>
      <c r="C1" s="21" t="s">
        <v>14</v>
      </c>
    </row>
    <row r="2" spans="1:3">
      <c r="A2" s="22" t="str">
        <f>Opskrifter!M5</f>
        <v>Gær</v>
      </c>
      <c r="B2" s="22">
        <f>Opskrifter!N5</f>
        <v>1.0916666666666666</v>
      </c>
      <c r="C2" s="22" t="str">
        <f>Opskrifter!O5</f>
        <v>kg</v>
      </c>
    </row>
    <row r="3" spans="1:3">
      <c r="A3" s="22" t="str">
        <f>Opskrifter!M6</f>
        <v>Olivenolie</v>
      </c>
      <c r="B3" s="22">
        <f>Opskrifter!N6</f>
        <v>1.0916666666666666</v>
      </c>
      <c r="C3" s="22" t="str">
        <f>Opskrifter!O6</f>
        <v>liter</v>
      </c>
    </row>
    <row r="4" spans="1:3">
      <c r="A4" s="22" t="str">
        <f>Opskrifter!M7</f>
        <v>Fuldkornshvedemel</v>
      </c>
      <c r="B4" s="22">
        <f>Opskrifter!N7</f>
        <v>2.1833333333333331</v>
      </c>
      <c r="C4" s="22" t="str">
        <f>Opskrifter!O7</f>
        <v>kg</v>
      </c>
    </row>
    <row r="5" spans="1:3">
      <c r="A5" s="22" t="str">
        <f>Opskrifter!M8</f>
        <v>Hvedemel</v>
      </c>
      <c r="B5" s="22">
        <f>Opskrifter!N8</f>
        <v>10.916666666666666</v>
      </c>
      <c r="C5" s="22" t="str">
        <f>Opskrifter!O8</f>
        <v>kg</v>
      </c>
    </row>
    <row r="6" spans="1:3">
      <c r="A6" s="22" t="str">
        <f>Opskrifter!M9</f>
        <v>Æg</v>
      </c>
      <c r="B6" s="22">
        <f>Opskrifter!N9</f>
        <v>21.833333333333332</v>
      </c>
      <c r="C6" s="22" t="str">
        <f>Opskrifter!O9</f>
        <v>stk</v>
      </c>
    </row>
    <row r="7" spans="1:3">
      <c r="A7" s="22" t="str">
        <f>Opskrifter!M10</f>
        <v>Sukker</v>
      </c>
      <c r="B7" s="22">
        <f>Opskrifter!N10</f>
        <v>0.3056666666666667</v>
      </c>
      <c r="C7" s="22" t="str">
        <f>Opskrifter!O10</f>
        <v>kg</v>
      </c>
    </row>
    <row r="8" spans="1:3">
      <c r="A8" s="22" t="str">
        <f>Opskrifter!M11</f>
        <v>Salt, groft</v>
      </c>
      <c r="B8" s="22">
        <f>Opskrifter!N11</f>
        <v>8.7333333333333332E-2</v>
      </c>
      <c r="C8" s="22" t="str">
        <f>Opskrifter!O11</f>
        <v>kg</v>
      </c>
    </row>
    <row r="9" spans="1:3">
      <c r="A9" s="22" t="str">
        <f>Opskrifter!M12</f>
        <v>Vand</v>
      </c>
      <c r="B9" s="22">
        <f>Opskrifter!N12</f>
        <v>6.55</v>
      </c>
      <c r="C9" s="22" t="str">
        <f>Opskrifter!O12</f>
        <v>liter</v>
      </c>
    </row>
    <row r="10" spans="1:3">
      <c r="A10" s="22" t="str">
        <f>Opskrifter!M13</f>
        <v>Æg</v>
      </c>
      <c r="B10" s="22">
        <f>Opskrifter!N13</f>
        <v>10.916666666666666</v>
      </c>
      <c r="C10" s="22" t="str">
        <f>Opskrifter!O13</f>
        <v>stk</v>
      </c>
    </row>
    <row r="11" spans="1:3">
      <c r="A11" s="22" t="str">
        <f>Opskrifter!M14</f>
        <v>Sesamfrø</v>
      </c>
      <c r="B11" s="22">
        <f>Opskrifter!N14</f>
        <v>0.81874999999999998</v>
      </c>
      <c r="C11" s="22" t="str">
        <f>Opskrifter!O14</f>
        <v>kg</v>
      </c>
    </row>
    <row r="12" spans="1:3">
      <c r="A12" s="22" t="str">
        <f>Opskrifter!M16</f>
        <v>Nakkefilet/steg</v>
      </c>
      <c r="B12" s="22">
        <f>Opskrifter!N16</f>
        <v>23.200000000000003</v>
      </c>
      <c r="C12" s="22" t="str">
        <f>Opskrifter!O16</f>
        <v>kg</v>
      </c>
    </row>
    <row r="13" spans="1:3">
      <c r="A13" s="22" t="str">
        <f>Opskrifter!M17</f>
        <v>Paprika</v>
      </c>
      <c r="B13" s="22">
        <f>Opskrifter!N17</f>
        <v>0.37120000000000003</v>
      </c>
      <c r="C13" s="22" t="str">
        <f>Opskrifter!O17</f>
        <v>kg</v>
      </c>
    </row>
    <row r="14" spans="1:3">
      <c r="A14" s="22" t="str">
        <f>Opskrifter!M18</f>
        <v>Brun farin</v>
      </c>
      <c r="B14" s="22">
        <f>Opskrifter!N18</f>
        <v>0.92800000000000027</v>
      </c>
      <c r="C14" s="22" t="str">
        <f>Opskrifter!O18</f>
        <v>kg</v>
      </c>
    </row>
    <row r="15" spans="1:3">
      <c r="A15" s="22" t="str">
        <f>Opskrifter!M19</f>
        <v>Sennepspulver</v>
      </c>
      <c r="B15" s="22">
        <f>Opskrifter!N19</f>
        <v>0.19487999999999997</v>
      </c>
      <c r="C15" s="22" t="str">
        <f>Opskrifter!O19</f>
        <v>kg</v>
      </c>
    </row>
    <row r="16" spans="1:3">
      <c r="A16" s="22" t="str">
        <f>Opskrifter!M20</f>
        <v>Cayennepeber</v>
      </c>
      <c r="B16" s="22">
        <f>Opskrifter!N20</f>
        <v>0.11136000000000001</v>
      </c>
      <c r="C16" s="22" t="str">
        <f>Opskrifter!O20</f>
        <v>kg</v>
      </c>
    </row>
    <row r="17" spans="1:3">
      <c r="A17" s="22" t="str">
        <f>Opskrifter!M21</f>
        <v>Peber</v>
      </c>
      <c r="B17" s="22">
        <f>Opskrifter!N21</f>
        <v>7.424E-2</v>
      </c>
      <c r="C17" s="22" t="str">
        <f>Opskrifter!O21</f>
        <v>kg</v>
      </c>
    </row>
    <row r="18" spans="1:3">
      <c r="A18" s="22" t="str">
        <f>Opskrifter!M22</f>
        <v>Salt, groft</v>
      </c>
      <c r="B18" s="22">
        <f>Opskrifter!N22</f>
        <v>0.178176</v>
      </c>
      <c r="C18" s="22" t="str">
        <f>Opskrifter!O22</f>
        <v>kg</v>
      </c>
    </row>
    <row r="19" spans="1:3">
      <c r="A19" s="22" t="str">
        <f>Opskrifter!M23</f>
        <v>Foliebakker</v>
      </c>
      <c r="B19" s="22">
        <f>Opskrifter!N23</f>
        <v>11.600000000000001</v>
      </c>
      <c r="C19" s="22" t="str">
        <f>Opskrifter!O23</f>
        <v>stk</v>
      </c>
    </row>
    <row r="20" spans="1:3">
      <c r="A20" s="22" t="str">
        <f>Opskrifter!M25</f>
        <v>Eddike</v>
      </c>
      <c r="B20" s="22">
        <f>Opskrifter!N25</f>
        <v>1.4584666666666668</v>
      </c>
      <c r="C20" s="22" t="str">
        <f>Opskrifter!O25</f>
        <v>liter</v>
      </c>
    </row>
    <row r="21" spans="1:3">
      <c r="A21" s="22" t="str">
        <f>Opskrifter!M26</f>
        <v>Ketchup</v>
      </c>
      <c r="B21" s="22">
        <f>Opskrifter!N26</f>
        <v>0.78600000000000003</v>
      </c>
      <c r="C21" s="22" t="str">
        <f>Opskrifter!O26</f>
        <v>kg</v>
      </c>
    </row>
    <row r="22" spans="1:3">
      <c r="A22" s="22" t="str">
        <f>Opskrifter!M27</f>
        <v>Brun farin</v>
      </c>
      <c r="B22" s="22">
        <f>Opskrifter!N27</f>
        <v>0.78600000000000003</v>
      </c>
      <c r="C22" s="22" t="str">
        <f>Opskrifter!O27</f>
        <v>kg</v>
      </c>
    </row>
    <row r="23" spans="1:3">
      <c r="A23" s="22" t="str">
        <f>Opskrifter!M28</f>
        <v>Salt, groft</v>
      </c>
      <c r="B23" s="22">
        <f>Opskrifter!N28</f>
        <v>0.13973333333333335</v>
      </c>
      <c r="C23" s="22" t="str">
        <f>Opskrifter!O28</f>
        <v>kg</v>
      </c>
    </row>
    <row r="24" spans="1:3">
      <c r="A24" s="22" t="str">
        <f>Opskrifter!M29</f>
        <v>Tabasco</v>
      </c>
      <c r="B24" s="22">
        <f>Opskrifter!N29</f>
        <v>0.13100000000000001</v>
      </c>
      <c r="C24" s="22" t="str">
        <f>Opskrifter!O29</f>
        <v>liter</v>
      </c>
    </row>
    <row r="25" spans="1:3">
      <c r="A25" s="22" t="str">
        <f>Opskrifter!M30</f>
        <v>Chiliflager</v>
      </c>
      <c r="B25" s="22">
        <f>Opskrifter!N30</f>
        <v>5.2400000000000002E-2</v>
      </c>
      <c r="C25" s="22" t="str">
        <f>Opskrifter!O30</f>
        <v>kg</v>
      </c>
    </row>
    <row r="26" spans="1:3">
      <c r="A26" s="22" t="str">
        <f>Opskrifter!M31</f>
        <v>Peber</v>
      </c>
      <c r="B26" s="22">
        <f>Opskrifter!N31</f>
        <v>3.9299999999999995E-2</v>
      </c>
      <c r="C26" s="22" t="str">
        <f>Opskrifter!O31</f>
        <v>kg</v>
      </c>
    </row>
    <row r="27" spans="1:3">
      <c r="A27" s="22" t="str">
        <f>Opskrifter!M33</f>
        <v>Hvidkålshoveder</v>
      </c>
      <c r="B27" s="22">
        <f>Opskrifter!N33</f>
        <v>13.100000000000001</v>
      </c>
      <c r="C27" s="22" t="str">
        <f>Opskrifter!O33</f>
        <v>stk</v>
      </c>
    </row>
    <row r="28" spans="1:3">
      <c r="A28" s="22" t="str">
        <f>Opskrifter!M34</f>
        <v>Gulerødder</v>
      </c>
      <c r="B28" s="22">
        <f>Opskrifter!N34</f>
        <v>6.5500000000000007</v>
      </c>
      <c r="C28" s="22" t="str">
        <f>Opskrifter!O34</f>
        <v>kg</v>
      </c>
    </row>
    <row r="29" spans="1:3">
      <c r="A29" s="22" t="str">
        <f>Opskrifter!M35</f>
        <v>Dijonsennep</v>
      </c>
      <c r="B29" s="22">
        <f>Opskrifter!N35</f>
        <v>0.49124999999999996</v>
      </c>
      <c r="C29" s="22" t="str">
        <f>Opskrifter!O35</f>
        <v>kg</v>
      </c>
    </row>
    <row r="30" spans="1:3">
      <c r="A30" s="22" t="str">
        <f>Opskrifter!M36</f>
        <v>Eddike</v>
      </c>
      <c r="B30" s="22">
        <f>Opskrifter!N36</f>
        <v>1.6375000000000002</v>
      </c>
      <c r="C30" s="22" t="str">
        <f>Opskrifter!O36</f>
        <v>liter</v>
      </c>
    </row>
    <row r="31" spans="1:3">
      <c r="A31" s="22" t="str">
        <f>Opskrifter!M37</f>
        <v>Salt, groft</v>
      </c>
      <c r="B31" s="22">
        <f>Opskrifter!N37</f>
        <v>0.13100000000000001</v>
      </c>
      <c r="C31" s="22" t="str">
        <f>Opskrifter!O37</f>
        <v>kg</v>
      </c>
    </row>
    <row r="32" spans="1:3">
      <c r="A32" s="22" t="str">
        <f>Opskrifter!M38</f>
        <v>Sukker</v>
      </c>
      <c r="B32" s="22">
        <f>Opskrifter!N38</f>
        <v>0.45850000000000002</v>
      </c>
      <c r="C32" s="22" t="str">
        <f>Opskrifter!O38</f>
        <v>kg</v>
      </c>
    </row>
    <row r="33" spans="1:3">
      <c r="A33" s="22" t="str">
        <f>Opskrifter!M39</f>
        <v>Spidskommen</v>
      </c>
      <c r="B33" s="22">
        <f>Opskrifter!N39</f>
        <v>4.0937500000000002E-2</v>
      </c>
      <c r="C33" s="22" t="str">
        <f>Opskrifter!O39</f>
        <v>kg</v>
      </c>
    </row>
    <row r="34" spans="1:3">
      <c r="A34" s="22" t="str">
        <f>Opskrifter!M40</f>
        <v>Peber</v>
      </c>
      <c r="B34" s="22">
        <f>Opskrifter!N40</f>
        <v>6.5500000000000003E-2</v>
      </c>
      <c r="C34" s="22" t="str">
        <f>Opskrifter!O40</f>
        <v>kg</v>
      </c>
    </row>
    <row r="35" spans="1:3">
      <c r="A35" s="22" t="str">
        <f>Opskrifter!M41</f>
        <v>Creme fraiche</v>
      </c>
      <c r="B35" s="22">
        <f>Opskrifter!N41</f>
        <v>3.2750000000000004</v>
      </c>
      <c r="C35" s="22" t="str">
        <f>Opskrifter!O41</f>
        <v>liter</v>
      </c>
    </row>
    <row r="36" spans="1:3">
      <c r="A36" s="22" t="str">
        <f>Opskrifter!M42</f>
        <v>Mayonaise</v>
      </c>
      <c r="B36" s="22">
        <f>Opskrifter!N42</f>
        <v>4.09375</v>
      </c>
      <c r="C36" s="22" t="str">
        <f>Opskrifter!O42</f>
        <v>kg</v>
      </c>
    </row>
    <row r="37" spans="1:3">
      <c r="A37" s="22" t="str">
        <f>Opskrifter!M43</f>
        <v>Salt, groft</v>
      </c>
      <c r="B37" s="22">
        <f>Opskrifter!N43</f>
        <v>0.13100000000000001</v>
      </c>
      <c r="C37" s="22" t="str">
        <f>Opskrifter!O43</f>
        <v>kg</v>
      </c>
    </row>
    <row r="38" spans="1:3">
      <c r="A38" s="22" t="str">
        <f>Opskrifter!M44</f>
        <v>Peber</v>
      </c>
      <c r="B38" s="22">
        <f>Opskrifter!N44</f>
        <v>6.5500000000000003E-2</v>
      </c>
      <c r="C38" s="22" t="str">
        <f>Opskrifter!O44</f>
        <v>kg</v>
      </c>
    </row>
    <row r="39" spans="1:3">
      <c r="A39" s="22" t="str">
        <f>Opskrifter!M45</f>
        <v>Sukker</v>
      </c>
      <c r="B39" s="22">
        <f>Opskrifter!N45</f>
        <v>0.16375000000000001</v>
      </c>
      <c r="C39" s="22" t="str">
        <f>Opskrifter!O45</f>
        <v>kg</v>
      </c>
    </row>
    <row r="40" spans="1:3">
      <c r="A40" s="22" t="str">
        <f>Opskrifter!M48</f>
        <v>Æbler</v>
      </c>
      <c r="B40" s="22">
        <f>Opskrifter!N48</f>
        <v>87.246000000000009</v>
      </c>
      <c r="C40" s="22" t="str">
        <f>Opskrifter!O48</f>
        <v>stk</v>
      </c>
    </row>
    <row r="41" spans="1:3">
      <c r="A41" s="22" t="str">
        <f>Opskrifter!M49</f>
        <v>Pærer</v>
      </c>
      <c r="B41" s="22">
        <f>Opskrifter!N49</f>
        <v>87.246000000000009</v>
      </c>
      <c r="C41" s="22" t="str">
        <f>Opskrifter!O49</f>
        <v>stk</v>
      </c>
    </row>
    <row r="42" spans="1:3">
      <c r="A42" s="22" t="str">
        <f>Opskrifter!M50</f>
        <v>Bananer</v>
      </c>
      <c r="B42" s="22">
        <f>Opskrifter!N50</f>
        <v>87.246000000000009</v>
      </c>
      <c r="C42" s="22" t="str">
        <f>Opskrifter!O50</f>
        <v>stk</v>
      </c>
    </row>
    <row r="43" spans="1:3">
      <c r="A43" s="22" t="str">
        <f>Opskrifter!M53</f>
        <v>Kokosmælk</v>
      </c>
      <c r="B43" s="22">
        <f>Opskrifter!N53</f>
        <v>16.139200000000002</v>
      </c>
      <c r="C43" s="22" t="str">
        <f>Opskrifter!O53</f>
        <v>liter</v>
      </c>
    </row>
    <row r="44" spans="1:3">
      <c r="A44" s="22" t="str">
        <f>Opskrifter!M54</f>
        <v>Chiliflager</v>
      </c>
      <c r="B44" s="22">
        <f>Opskrifter!N54</f>
        <v>0.26200000000000001</v>
      </c>
      <c r="C44" s="22" t="str">
        <f>Opskrifter!O54</f>
        <v>kg</v>
      </c>
    </row>
    <row r="45" spans="1:3">
      <c r="A45" s="22" t="str">
        <f>Opskrifter!M55</f>
        <v>Rød karrypasta</v>
      </c>
      <c r="B45" s="22">
        <f>Opskrifter!N55</f>
        <v>0.57639999999999991</v>
      </c>
      <c r="C45" s="22" t="str">
        <f>Opskrifter!O55</f>
        <v>kg</v>
      </c>
    </row>
    <row r="46" spans="1:3">
      <c r="A46" s="22" t="str">
        <f>Opskrifter!M56</f>
        <v>Kyllingebryst</v>
      </c>
      <c r="B46" s="22">
        <f>Opskrifter!N56</f>
        <v>11.436</v>
      </c>
      <c r="C46" s="22" t="str">
        <f>Opskrifter!O56</f>
        <v>kg</v>
      </c>
    </row>
    <row r="47" spans="1:3">
      <c r="A47" s="22" t="str">
        <f>Opskrifter!M57</f>
        <v>Citronsaft</v>
      </c>
      <c r="B47" s="22">
        <f>Opskrifter!N57</f>
        <v>1.4409999999999998</v>
      </c>
      <c r="C47" s="22" t="str">
        <f>Opskrifter!O57</f>
        <v>liter</v>
      </c>
    </row>
    <row r="48" spans="1:3">
      <c r="A48" s="22" t="str">
        <f>Opskrifter!M58</f>
        <v>Limeblad</v>
      </c>
      <c r="B48" s="22">
        <f>Opskrifter!N58</f>
        <v>22.924999999999997</v>
      </c>
      <c r="C48" s="22" t="str">
        <f>Opskrifter!O58</f>
        <v>stk</v>
      </c>
    </row>
    <row r="49" spans="1:3">
      <c r="A49" s="22" t="str">
        <f>Opskrifter!M59</f>
        <v>Sukker</v>
      </c>
      <c r="B49" s="22">
        <f>Opskrifter!N59</f>
        <v>0.45850000000000007</v>
      </c>
      <c r="C49" s="22" t="str">
        <f>Opskrifter!O59</f>
        <v>kg</v>
      </c>
    </row>
    <row r="50" spans="1:3">
      <c r="A50" s="22" t="str">
        <f>Opskrifter!M60</f>
        <v>Hvidløg</v>
      </c>
      <c r="B50" s="22">
        <f>Opskrifter!N60</f>
        <v>2.4889999999999999</v>
      </c>
      <c r="C50" s="22" t="str">
        <f>Opskrifter!O60</f>
        <v>stk</v>
      </c>
    </row>
    <row r="51" spans="1:3">
      <c r="A51" s="22" t="str">
        <f>Opskrifter!M61</f>
        <v>Frisk ingefær</v>
      </c>
      <c r="B51" s="22">
        <f>Opskrifter!N61</f>
        <v>0.95629999999999993</v>
      </c>
      <c r="C51" s="22" t="str">
        <f>Opskrifter!O61</f>
        <v>kg</v>
      </c>
    </row>
    <row r="52" spans="1:3">
      <c r="A52" s="22" t="str">
        <f>Opskrifter!M62</f>
        <v>Champignon</v>
      </c>
      <c r="B52" s="22">
        <f>Opskrifter!N62</f>
        <v>6.2486999999999995</v>
      </c>
      <c r="C52" s="22" t="str">
        <f>Opskrifter!O62</f>
        <v>kg</v>
      </c>
    </row>
    <row r="53" spans="1:3">
      <c r="A53" s="22" t="str">
        <f>Opskrifter!M63</f>
        <v>Forårsløg</v>
      </c>
      <c r="B53" s="22">
        <f>Opskrifter!N63</f>
        <v>12.484299999999999</v>
      </c>
      <c r="C53" s="22" t="str">
        <f>Opskrifter!O63</f>
        <v>bundt</v>
      </c>
    </row>
    <row r="54" spans="1:3">
      <c r="A54" s="22" t="str">
        <f>Opskrifter!M64</f>
        <v>Peberfrugt</v>
      </c>
      <c r="B54" s="22">
        <f>Opskrifter!N64</f>
        <v>4.8469999999999995</v>
      </c>
      <c r="C54" s="22" t="str">
        <f>Opskrifter!O64</f>
        <v>kg</v>
      </c>
    </row>
    <row r="55" spans="1:3">
      <c r="A55" s="22" t="str">
        <f>Opskrifter!M65</f>
        <v>Hvidkålshoveder</v>
      </c>
      <c r="B55" s="22">
        <f>Opskrifter!N65</f>
        <v>4.1920000000000002</v>
      </c>
      <c r="C55" s="22" t="str">
        <f>Opskrifter!O65</f>
        <v>stk</v>
      </c>
    </row>
    <row r="56" spans="1:3">
      <c r="A56" s="22" t="str">
        <f>Opskrifter!M66</f>
        <v>Gulerødder</v>
      </c>
      <c r="B56" s="22">
        <f>Opskrifter!N66</f>
        <v>6.2486999999999995</v>
      </c>
      <c r="C56" s="22" t="str">
        <f>Opskrifter!O66</f>
        <v>kg</v>
      </c>
    </row>
    <row r="57" spans="1:3">
      <c r="A57" s="22" t="str">
        <f>Opskrifter!M67</f>
        <v>Ris</v>
      </c>
      <c r="B57" s="22">
        <f>Opskrifter!N67</f>
        <v>17.796349999999997</v>
      </c>
      <c r="C57" s="22" t="str">
        <f>Opskrifter!O67</f>
        <v>kg</v>
      </c>
    </row>
    <row r="58" spans="1:3">
      <c r="A58" s="22" t="str">
        <f>Opskrifter!M68</f>
        <v>Vand</v>
      </c>
      <c r="B58" s="22">
        <f>Opskrifter!N68</f>
        <v>28.034000000000002</v>
      </c>
      <c r="C58" s="22" t="str">
        <f>Opskrifter!O68</f>
        <v>liter</v>
      </c>
    </row>
    <row r="59" spans="1:3">
      <c r="A59" s="22" t="str">
        <f>Opskrifter!M69</f>
        <v>Salt, groft</v>
      </c>
      <c r="B59" s="22">
        <f>Opskrifter!N69</f>
        <v>0.13100000000000001</v>
      </c>
      <c r="C59" s="22" t="str">
        <f>Opskrifter!O69</f>
        <v>kg</v>
      </c>
    </row>
    <row r="60" spans="1:3">
      <c r="A60" s="22" t="str">
        <f>Opskrifter!M72</f>
        <v>Pastaskruer</v>
      </c>
      <c r="B60" s="22">
        <f>Opskrifter!N72</f>
        <v>11.462499999999999</v>
      </c>
      <c r="C60" s="22" t="str">
        <f>Opskrifter!O72</f>
        <v>kg</v>
      </c>
    </row>
    <row r="61" spans="1:3">
      <c r="A61" s="22" t="str">
        <f>Opskrifter!M73</f>
        <v>Bacontern</v>
      </c>
      <c r="B61" s="22">
        <f>Opskrifter!N73</f>
        <v>2.0299999999999998</v>
      </c>
      <c r="C61" s="22" t="str">
        <f>Opskrifter!O73</f>
        <v>kg</v>
      </c>
    </row>
    <row r="62" spans="1:3">
      <c r="A62" s="22" t="str">
        <f>Opskrifter!M74</f>
        <v>Cocktailpølser</v>
      </c>
      <c r="B62" s="22">
        <f>Opskrifter!N74</f>
        <v>2.0299999999999998</v>
      </c>
      <c r="C62" s="22" t="str">
        <f>Opskrifter!O74</f>
        <v>kg</v>
      </c>
    </row>
    <row r="63" spans="1:3">
      <c r="A63" s="22" t="str">
        <f>Opskrifter!M75</f>
        <v>Skinke, strimler</v>
      </c>
      <c r="B63" s="22">
        <f>Opskrifter!N75</f>
        <v>5.0749999999999993</v>
      </c>
      <c r="C63" s="22" t="str">
        <f>Opskrifter!O75</f>
        <v>kg</v>
      </c>
    </row>
    <row r="64" spans="1:3">
      <c r="A64" s="22" t="str">
        <f>Opskrifter!M76</f>
        <v>Madlavningsfløde</v>
      </c>
      <c r="B64" s="22">
        <f>Opskrifter!N76</f>
        <v>16.047499999999999</v>
      </c>
      <c r="C64" s="22" t="str">
        <f>Opskrifter!O76</f>
        <v>liter</v>
      </c>
    </row>
    <row r="65" spans="1:3">
      <c r="A65" s="22" t="str">
        <f>Opskrifter!M77</f>
        <v>Mozarella, revet</v>
      </c>
      <c r="B65" s="22">
        <f>Opskrifter!N77</f>
        <v>2.2925</v>
      </c>
      <c r="C65" s="22" t="str">
        <f>Opskrifter!O77</f>
        <v>kg</v>
      </c>
    </row>
    <row r="66" spans="1:3">
      <c r="A66" s="22" t="str">
        <f>Opskrifter!M78</f>
        <v>Porre</v>
      </c>
      <c r="B66" s="22">
        <f>Opskrifter!N78</f>
        <v>18.34</v>
      </c>
      <c r="C66" s="22" t="str">
        <f>Opskrifter!O78</f>
        <v>stk</v>
      </c>
    </row>
    <row r="67" spans="1:3">
      <c r="A67" s="22" t="str">
        <f>Opskrifter!M79</f>
        <v>Spinat, hakket</v>
      </c>
      <c r="B67" s="22">
        <f>Opskrifter!N79</f>
        <v>2.7509999999999999</v>
      </c>
      <c r="C67" s="22" t="str">
        <f>Opskrifter!O79</f>
        <v>kg</v>
      </c>
    </row>
    <row r="68" spans="1:3">
      <c r="A68" s="22" t="str">
        <f>Opskrifter!M80</f>
        <v>Salt, groft</v>
      </c>
      <c r="B68" s="22">
        <f>Opskrifter!N80</f>
        <v>9.169999999999999E-2</v>
      </c>
      <c r="C68" s="22" t="str">
        <f>Opskrifter!O80</f>
        <v>kg</v>
      </c>
    </row>
    <row r="69" spans="1:3">
      <c r="A69" s="22" t="str">
        <f>Opskrifter!M81</f>
        <v>Foliebakker</v>
      </c>
      <c r="B69" s="22">
        <f>Opskrifter!N81</f>
        <v>13.100000000000001</v>
      </c>
      <c r="C69" s="22" t="str">
        <f>Opskrifter!O81</f>
        <v>stk</v>
      </c>
    </row>
    <row r="70" spans="1:3">
      <c r="A70" s="22" t="str">
        <f>Opskrifter!M85</f>
        <v>Gær</v>
      </c>
      <c r="B70" s="22">
        <f>Opskrifter!N85</f>
        <v>1.5720000000000001</v>
      </c>
      <c r="C70" s="22" t="str">
        <f>Opskrifter!O85</f>
        <v>kg</v>
      </c>
    </row>
    <row r="71" spans="1:3">
      <c r="A71" s="22" t="str">
        <f>Opskrifter!M86</f>
        <v>Letmælk</v>
      </c>
      <c r="B71" s="22">
        <f>Opskrifter!N86</f>
        <v>21.745999999999999</v>
      </c>
      <c r="C71" s="22" t="str">
        <f>Opskrifter!O86</f>
        <v>liter</v>
      </c>
    </row>
    <row r="72" spans="1:3">
      <c r="A72" s="22" t="str">
        <f>Opskrifter!M87</f>
        <v>Salt, groft</v>
      </c>
      <c r="B72" s="22">
        <f>Opskrifter!N87</f>
        <v>1.1789999999999998</v>
      </c>
      <c r="C72" s="22" t="str">
        <f>Opskrifter!O87</f>
        <v>kg</v>
      </c>
    </row>
    <row r="73" spans="1:3">
      <c r="A73" s="22" t="str">
        <f>Opskrifter!M88</f>
        <v>Sukker</v>
      </c>
      <c r="B73" s="22">
        <f>Opskrifter!N88</f>
        <v>2.3579999999999997</v>
      </c>
      <c r="C73" s="22" t="str">
        <f>Opskrifter!O88</f>
        <v>kg</v>
      </c>
    </row>
    <row r="74" spans="1:3">
      <c r="A74" s="22" t="str">
        <f>Opskrifter!M89</f>
        <v>Rapsolie</v>
      </c>
      <c r="B74" s="22">
        <f>Opskrifter!N89</f>
        <v>4.4540000000000006</v>
      </c>
      <c r="C74" s="22" t="str">
        <f>Opskrifter!O89</f>
        <v>liter</v>
      </c>
    </row>
    <row r="75" spans="1:3">
      <c r="A75" s="22" t="str">
        <f>Opskrifter!M90</f>
        <v>Havregryn</v>
      </c>
      <c r="B75" s="22">
        <f>Opskrifter!N90</f>
        <v>8.6460000000000008</v>
      </c>
      <c r="C75" s="22" t="str">
        <f>Opskrifter!O90</f>
        <v>kg</v>
      </c>
    </row>
    <row r="76" spans="1:3">
      <c r="A76" s="22" t="str">
        <f>Opskrifter!M91</f>
        <v>Solsikkekerner</v>
      </c>
      <c r="B76" s="22">
        <f>Opskrifter!N91</f>
        <v>2.8819999999999997</v>
      </c>
      <c r="C76" s="22" t="str">
        <f>Opskrifter!O91</f>
        <v>kg</v>
      </c>
    </row>
    <row r="77" spans="1:3">
      <c r="A77" s="22" t="str">
        <f>Opskrifter!M92</f>
        <v>Hvedemel</v>
      </c>
      <c r="B77" s="22">
        <f>Opskrifter!N92</f>
        <v>56.592000000000006</v>
      </c>
      <c r="C77" s="22" t="str">
        <f>Opskrifter!O92</f>
        <v>kg</v>
      </c>
    </row>
    <row r="78" spans="1:3">
      <c r="A78" s="22" t="str">
        <f>Opskrifter!M93</f>
        <v>Fuldkornshvedemel</v>
      </c>
      <c r="B78" s="22">
        <f>Opskrifter!N93</f>
        <v>14.410000000000002</v>
      </c>
      <c r="C78" s="22" t="str">
        <f>Opskrifter!O93</f>
        <v>kg</v>
      </c>
    </row>
    <row r="79" spans="1:3">
      <c r="A79" s="22" t="str">
        <f>Opskrifter!M94</f>
        <v>Vand</v>
      </c>
      <c r="B79" s="22">
        <f>Opskrifter!N94</f>
        <v>21.745999999999999</v>
      </c>
      <c r="C79" s="22" t="str">
        <f>Opskrifter!O94</f>
        <v>liter</v>
      </c>
    </row>
    <row r="80" spans="1:3">
      <c r="A80" s="22" t="str">
        <f>Opskrifter!M96</f>
        <v>Ost, skiver</v>
      </c>
      <c r="B80" s="22">
        <f>Opskrifter!N96</f>
        <v>11.200500000000002</v>
      </c>
      <c r="C80" s="22" t="str">
        <f>Opskrifter!O96</f>
        <v>kg</v>
      </c>
    </row>
    <row r="81" spans="1:3">
      <c r="A81" s="22" t="str">
        <f>Opskrifter!M97</f>
        <v>Spegepølse, skiver</v>
      </c>
      <c r="B81" s="22">
        <f>Opskrifter!N97</f>
        <v>3.4799999999999995</v>
      </c>
      <c r="C81" s="22" t="str">
        <f>Opskrifter!O97</f>
        <v>kg</v>
      </c>
    </row>
    <row r="82" spans="1:3">
      <c r="A82" s="22" t="str">
        <f>Opskrifter!M98</f>
        <v>Skinke, skiver</v>
      </c>
      <c r="B82" s="22">
        <f>Opskrifter!N98</f>
        <v>3.4799999999999995</v>
      </c>
      <c r="C82" s="22" t="str">
        <f>Opskrifter!O98</f>
        <v>kg</v>
      </c>
    </row>
    <row r="83" spans="1:3">
      <c r="A83" s="22" t="str">
        <f>Opskrifter!M99</f>
        <v>Marmelade</v>
      </c>
      <c r="B83" s="22">
        <f>Opskrifter!N99</f>
        <v>6.4845000000000006</v>
      </c>
      <c r="C83" s="22" t="str">
        <f>Opskrifter!O99</f>
        <v>kg</v>
      </c>
    </row>
    <row r="84" spans="1:3">
      <c r="A84" s="22" t="str">
        <f>Opskrifter!M100</f>
        <v>Smørbart blandingsprodukt</v>
      </c>
      <c r="B84" s="22">
        <f>Opskrifter!N100</f>
        <v>6.4845000000000006</v>
      </c>
      <c r="C84" s="22" t="str">
        <f>Opskrifter!O100</f>
        <v>kg</v>
      </c>
    </row>
    <row r="85" spans="1:3">
      <c r="A85" s="22" t="str">
        <f>Opskrifter!M101</f>
        <v>Rugbrød</v>
      </c>
      <c r="B85" s="22">
        <f>Opskrifter!N101</f>
        <v>5.8950000000000014</v>
      </c>
      <c r="C85" s="22" t="str">
        <f>Opskrifter!O101</f>
        <v>kg</v>
      </c>
    </row>
    <row r="86" spans="1:3">
      <c r="A86" s="22" t="str">
        <f>Opskrifter!M102</f>
        <v>Kaffe</v>
      </c>
      <c r="B86" s="22">
        <f>Opskrifter!N102</f>
        <v>3.0654000000000003</v>
      </c>
      <c r="C86" s="22" t="str">
        <f>Opskrifter!O102</f>
        <v>kg</v>
      </c>
    </row>
    <row r="87" spans="1:3">
      <c r="A87" s="22" t="str">
        <f>Opskrifter!M103</f>
        <v>Te</v>
      </c>
      <c r="B87" s="22">
        <f>Opskrifter!N103</f>
        <v>78.600000000000009</v>
      </c>
      <c r="C87" s="22" t="str">
        <f>Opskrifter!O103</f>
        <v>breve</v>
      </c>
    </row>
    <row r="88" spans="1:3">
      <c r="A88" s="22" t="str">
        <f>Opskrifter!M104</f>
        <v>Letmælk</v>
      </c>
      <c r="B88" s="22">
        <f>Opskrifter!N104</f>
        <v>7.86</v>
      </c>
      <c r="C88" s="22" t="str">
        <f>Opskrifter!O104</f>
        <v>liter</v>
      </c>
    </row>
    <row r="89" spans="1:3">
      <c r="A89" s="22" t="str">
        <f>Opskrifter!M106</f>
        <v>Havregryn</v>
      </c>
      <c r="B89" s="22">
        <f>Opskrifter!N106</f>
        <v>4.1265000000000001</v>
      </c>
      <c r="C89" s="22" t="str">
        <f>Opskrifter!O106</f>
        <v>kg</v>
      </c>
    </row>
    <row r="90" spans="1:3">
      <c r="A90" s="22" t="str">
        <f>Opskrifter!M107</f>
        <v>Cornflakes</v>
      </c>
      <c r="B90" s="22">
        <f>Opskrifter!N107</f>
        <v>4.1265000000000001</v>
      </c>
      <c r="C90" s="22" t="str">
        <f>Opskrifter!O107</f>
        <v>kg</v>
      </c>
    </row>
    <row r="91" spans="1:3">
      <c r="A91" s="22" t="str">
        <f>Opskrifter!M108</f>
        <v>Sukker</v>
      </c>
      <c r="B91" s="22">
        <f>Opskrifter!N108</f>
        <v>3.5369999999999995</v>
      </c>
      <c r="C91" s="22" t="str">
        <f>Opskrifter!O108</f>
        <v>kg</v>
      </c>
    </row>
    <row r="92" spans="1:3">
      <c r="A92" s="22" t="str">
        <f>Opskrifter!M109</f>
        <v>Minimælk</v>
      </c>
      <c r="B92" s="22">
        <f>Opskrifter!N109</f>
        <v>47.16</v>
      </c>
      <c r="C92" s="22" t="str">
        <f>Opskrifter!O109</f>
        <v>liter</v>
      </c>
    </row>
    <row r="93" spans="1:3">
      <c r="A93" s="22" t="str">
        <f>Opskrifter!M110</f>
        <v>Frugt yoghurt</v>
      </c>
      <c r="B93" s="22">
        <f>Opskrifter!N110</f>
        <v>39.300000000000004</v>
      </c>
      <c r="C93" s="22" t="str">
        <f>Opskrifter!O110</f>
        <v>liter</v>
      </c>
    </row>
    <row r="94" spans="1:3">
      <c r="A94" s="22" t="str">
        <f>Opskrifter!M111</f>
        <v>Letmælk</v>
      </c>
      <c r="B94" s="22">
        <f>Opskrifter!N111</f>
        <v>47.16</v>
      </c>
      <c r="C94" s="22" t="str">
        <f>Opskrifter!O111</f>
        <v>liter</v>
      </c>
    </row>
    <row r="95" spans="1:3">
      <c r="A95" s="22" t="str">
        <f>Opskrifter!M115</f>
        <v>Hakket oksekød</v>
      </c>
      <c r="B95" s="22">
        <f>Opskrifter!N115</f>
        <v>13.05</v>
      </c>
      <c r="C95" s="22" t="str">
        <f>Opskrifter!O115</f>
        <v>kg</v>
      </c>
    </row>
    <row r="96" spans="1:3">
      <c r="A96" s="22" t="str">
        <f>Opskrifter!M116</f>
        <v>Hakkede tomater</v>
      </c>
      <c r="B96" s="22">
        <f>Opskrifter!N116</f>
        <v>19.807200000000002</v>
      </c>
      <c r="C96" s="22" t="str">
        <f>Opskrifter!O116</f>
        <v>kg</v>
      </c>
    </row>
    <row r="97" spans="1:3">
      <c r="A97" s="22" t="str">
        <f>Opskrifter!M117</f>
        <v>Hvidløg</v>
      </c>
      <c r="B97" s="22">
        <f>Opskrifter!N117</f>
        <v>8.2530000000000001</v>
      </c>
      <c r="C97" s="22" t="str">
        <f>Opskrifter!O117</f>
        <v>stk</v>
      </c>
    </row>
    <row r="98" spans="1:3">
      <c r="A98" s="22" t="str">
        <f>Opskrifter!M118</f>
        <v>Løg</v>
      </c>
      <c r="B98" s="22">
        <f>Opskrifter!N118</f>
        <v>2.3580000000000001</v>
      </c>
      <c r="C98" s="22" t="str">
        <f>Opskrifter!O118</f>
        <v>kg</v>
      </c>
    </row>
    <row r="99" spans="1:3">
      <c r="A99" s="22" t="str">
        <f>Opskrifter!M119</f>
        <v>Gulerødder</v>
      </c>
      <c r="B99" s="22">
        <f>Opskrifter!N119</f>
        <v>5.8949999999999996</v>
      </c>
      <c r="C99" s="22" t="str">
        <f>Opskrifter!O119</f>
        <v>kg</v>
      </c>
    </row>
    <row r="100" spans="1:3">
      <c r="A100" s="22" t="str">
        <f>Opskrifter!M120</f>
        <v>Bladselleri</v>
      </c>
      <c r="B100" s="22">
        <f>Opskrifter!N120</f>
        <v>5.8949999999999996</v>
      </c>
      <c r="C100" s="22" t="str">
        <f>Opskrifter!O120</f>
        <v>bundt</v>
      </c>
    </row>
    <row r="101" spans="1:3">
      <c r="A101" s="22" t="str">
        <f>Opskrifter!M121</f>
        <v>Tomatpuré</v>
      </c>
      <c r="B101" s="22">
        <f>Opskrifter!N121</f>
        <v>8.8425000000000011</v>
      </c>
      <c r="C101" s="22" t="str">
        <f>Opskrifter!O121</f>
        <v>kg</v>
      </c>
    </row>
    <row r="102" spans="1:3">
      <c r="A102" s="22" t="str">
        <f>Opskrifter!M122</f>
        <v>Rødvin</v>
      </c>
      <c r="B102" s="22">
        <f>Opskrifter!N122</f>
        <v>3.6679999999999997</v>
      </c>
      <c r="C102" s="22" t="str">
        <f>Opskrifter!O122</f>
        <v>liter</v>
      </c>
    </row>
    <row r="103" spans="1:3">
      <c r="A103" s="22" t="str">
        <f>Opskrifter!M123</f>
        <v>Balsamico, rød</v>
      </c>
      <c r="B103" s="22">
        <f>Opskrifter!N123</f>
        <v>0.35370000000000001</v>
      </c>
      <c r="C103" s="22" t="str">
        <f>Opskrifter!O123</f>
        <v>liter</v>
      </c>
    </row>
    <row r="104" spans="1:3">
      <c r="A104" s="22" t="str">
        <f>Opskrifter!M124</f>
        <v>Oksebouillon</v>
      </c>
      <c r="B104" s="22">
        <f>Opskrifter!N124</f>
        <v>35.370000000000005</v>
      </c>
      <c r="C104" s="22" t="str">
        <f>Opskrifter!O124</f>
        <v>terninger</v>
      </c>
    </row>
    <row r="105" spans="1:3">
      <c r="A105" s="22" t="str">
        <f>Opskrifter!M125</f>
        <v>Grøntsagsbouillon</v>
      </c>
      <c r="B105" s="22">
        <f>Opskrifter!N125</f>
        <v>23.58</v>
      </c>
      <c r="C105" s="22" t="str">
        <f>Opskrifter!O125</f>
        <v>terninger</v>
      </c>
    </row>
    <row r="106" spans="1:3">
      <c r="A106" s="22" t="str">
        <f>Opskrifter!M126</f>
        <v>Oregano</v>
      </c>
      <c r="B106" s="22">
        <f>Opskrifter!N126</f>
        <v>5.8950000000000002E-2</v>
      </c>
      <c r="C106" s="22" t="str">
        <f>Opskrifter!O126</f>
        <v>kg</v>
      </c>
    </row>
    <row r="107" spans="1:3">
      <c r="A107" s="22" t="str">
        <f>Opskrifter!M127</f>
        <v>Basilikum</v>
      </c>
      <c r="B107" s="22">
        <f>Opskrifter!N127</f>
        <v>5.8950000000000002E-2</v>
      </c>
      <c r="C107" s="22" t="str">
        <f>Opskrifter!O127</f>
        <v>kg</v>
      </c>
    </row>
    <row r="108" spans="1:3">
      <c r="A108" s="22" t="str">
        <f>Opskrifter!M128</f>
        <v>Chiliflager</v>
      </c>
      <c r="B108" s="22">
        <f>Opskrifter!N128</f>
        <v>0.1179</v>
      </c>
      <c r="C108" s="22" t="str">
        <f>Opskrifter!O128</f>
        <v>kg</v>
      </c>
    </row>
    <row r="109" spans="1:3">
      <c r="A109" s="22" t="str">
        <f>Opskrifter!M129</f>
        <v>Paprika</v>
      </c>
      <c r="B109" s="22">
        <f>Opskrifter!N129</f>
        <v>0.1179</v>
      </c>
      <c r="C109" s="22" t="str">
        <f>Opskrifter!O129</f>
        <v>kg</v>
      </c>
    </row>
    <row r="110" spans="1:3">
      <c r="A110" s="22" t="str">
        <f>Opskrifter!M130</f>
        <v>Salt, groft</v>
      </c>
      <c r="B110" s="22">
        <f>Opskrifter!N130</f>
        <v>0.1179</v>
      </c>
      <c r="C110" s="22" t="str">
        <f>Opskrifter!O130</f>
        <v>kg</v>
      </c>
    </row>
    <row r="111" spans="1:3">
      <c r="A111" s="22" t="str">
        <f>Opskrifter!M131</f>
        <v>Peber</v>
      </c>
      <c r="B111" s="22">
        <f>Opskrifter!N131</f>
        <v>5.8950000000000002E-2</v>
      </c>
      <c r="C111" s="22" t="str">
        <f>Opskrifter!O131</f>
        <v>kg</v>
      </c>
    </row>
    <row r="112" spans="1:3">
      <c r="A112" s="22" t="str">
        <f>Opskrifter!M133</f>
        <v>Pastaskruer</v>
      </c>
      <c r="B112" s="22">
        <f>Opskrifter!N133</f>
        <v>11.593499999999999</v>
      </c>
      <c r="C112" s="22" t="str">
        <f>Opskrifter!O133</f>
        <v>kg</v>
      </c>
    </row>
    <row r="113" spans="1:3">
      <c r="A113" s="22" t="str">
        <f>Opskrifter!M134</f>
        <v>Mozarella, revet</v>
      </c>
      <c r="B113" s="22">
        <f>Opskrifter!N134</f>
        <v>6.5500000000000007</v>
      </c>
      <c r="C113" s="22" t="str">
        <f>Opskrifter!O134</f>
        <v>kg</v>
      </c>
    </row>
    <row r="114" spans="1:3">
      <c r="A114" s="22" t="str">
        <f>Opskrifter!M135</f>
        <v>Foliebakker</v>
      </c>
      <c r="B114" s="22">
        <f>Opskrifter!N135</f>
        <v>13.100000000000001</v>
      </c>
      <c r="C114" s="22" t="str">
        <f>Opskrifter!O135</f>
        <v>stk</v>
      </c>
    </row>
    <row r="115" spans="1:3">
      <c r="A115" s="22" t="str">
        <f>Opskrifter!M137</f>
        <v>Tomater</v>
      </c>
      <c r="B115" s="22">
        <f>Opskrifter!N137</f>
        <v>10.48</v>
      </c>
      <c r="C115" s="22" t="str">
        <f>Opskrifter!O137</f>
        <v>kg</v>
      </c>
    </row>
    <row r="116" spans="1:3">
      <c r="A116" s="22" t="str">
        <f>Opskrifter!M138</f>
        <v>Rødløg</v>
      </c>
      <c r="B116" s="22">
        <f>Opskrifter!N138</f>
        <v>1.9649999999999999</v>
      </c>
      <c r="C116" s="22" t="str">
        <f>Opskrifter!O138</f>
        <v>kg</v>
      </c>
    </row>
    <row r="117" spans="1:3">
      <c r="A117" s="22" t="str">
        <f>Opskrifter!M139</f>
        <v>Oliven</v>
      </c>
      <c r="B117" s="22">
        <f>Opskrifter!N139</f>
        <v>3.9299999999999997</v>
      </c>
      <c r="C117" s="22" t="str">
        <f>Opskrifter!O139</f>
        <v>kg</v>
      </c>
    </row>
    <row r="118" spans="1:3">
      <c r="A118" s="22" t="str">
        <f>Opskrifter!M140</f>
        <v>Babyspinat</v>
      </c>
      <c r="B118" s="22">
        <f>Opskrifter!N140</f>
        <v>4.585</v>
      </c>
      <c r="C118" s="22" t="str">
        <f>Opskrifter!O140</f>
        <v>kg</v>
      </c>
    </row>
    <row r="119" spans="1:3">
      <c r="A119" s="22" t="str">
        <f>Opskrifter!M141</f>
        <v>Salattern</v>
      </c>
      <c r="B119" s="22">
        <f>Opskrifter!N141</f>
        <v>3.8644999999999996</v>
      </c>
      <c r="C119" s="22" t="str">
        <f>Opskrifter!O141</f>
        <v>kg</v>
      </c>
    </row>
    <row r="120" spans="1:3">
      <c r="A120" s="22" t="str">
        <f>Opskrifter!M144</f>
        <v>Hvedemel</v>
      </c>
      <c r="B120" s="22">
        <f>Opskrifter!N144</f>
        <v>8.1875</v>
      </c>
      <c r="C120" s="22" t="str">
        <f>Opskrifter!O144</f>
        <v>kg</v>
      </c>
    </row>
    <row r="121" spans="1:3">
      <c r="A121" s="22" t="str">
        <f>Opskrifter!M145</f>
        <v>Sukker</v>
      </c>
      <c r="B121" s="22">
        <f>Opskrifter!N145</f>
        <v>1.0916666666666666</v>
      </c>
      <c r="C121" s="22" t="str">
        <f>Opskrifter!O145</f>
        <v>kg</v>
      </c>
    </row>
    <row r="122" spans="1:3">
      <c r="A122" s="22" t="str">
        <f>Opskrifter!M146</f>
        <v>Margarine</v>
      </c>
      <c r="B122" s="22">
        <f>Opskrifter!N146</f>
        <v>1.6375</v>
      </c>
      <c r="C122" s="22" t="str">
        <f>Opskrifter!O146</f>
        <v>kg</v>
      </c>
    </row>
    <row r="123" spans="1:3">
      <c r="A123" s="22" t="str">
        <f>Opskrifter!M147</f>
        <v>Gær</v>
      </c>
      <c r="B123" s="22">
        <f>Opskrifter!N147</f>
        <v>0.81874999999999998</v>
      </c>
      <c r="C123" s="22" t="str">
        <f>Opskrifter!O147</f>
        <v>kg</v>
      </c>
    </row>
    <row r="124" spans="1:3">
      <c r="A124" s="22" t="str">
        <f>Opskrifter!M148</f>
        <v>Salt, groft</v>
      </c>
      <c r="B124" s="22">
        <f>Opskrifter!N148</f>
        <v>2.1833333333333333E-2</v>
      </c>
      <c r="C124" s="22" t="str">
        <f>Opskrifter!O148</f>
        <v>kg</v>
      </c>
    </row>
    <row r="125" spans="1:3">
      <c r="A125" s="22" t="str">
        <f>Opskrifter!M149</f>
        <v>Kardemomme</v>
      </c>
      <c r="B125" s="22">
        <f>Opskrifter!N149</f>
        <v>1.5283333333333333E-2</v>
      </c>
      <c r="C125" s="22" t="str">
        <f>Opskrifter!O149</f>
        <v>kg</v>
      </c>
    </row>
    <row r="126" spans="1:3">
      <c r="A126" s="22" t="str">
        <f>Opskrifter!M150</f>
        <v>Æg</v>
      </c>
      <c r="B126" s="22">
        <f>Opskrifter!N150</f>
        <v>21.833333333333332</v>
      </c>
      <c r="C126" s="22" t="str">
        <f>Opskrifter!O150</f>
        <v>stk</v>
      </c>
    </row>
    <row r="127" spans="1:3">
      <c r="A127" s="22" t="str">
        <f>Opskrifter!M151</f>
        <v>Letmælk</v>
      </c>
      <c r="B127" s="22">
        <f>Opskrifter!N151</f>
        <v>2.1833333333333331</v>
      </c>
      <c r="C127" s="22" t="str">
        <f>Opskrifter!O151</f>
        <v>liter</v>
      </c>
    </row>
    <row r="128" spans="1:3">
      <c r="A128" s="22" t="str">
        <f>Opskrifter!M152</f>
        <v>Margarine</v>
      </c>
      <c r="B128" s="22">
        <f>Opskrifter!N152</f>
        <v>1.9104166666666664</v>
      </c>
      <c r="C128" s="22" t="str">
        <f>Opskrifter!O152</f>
        <v>kg</v>
      </c>
    </row>
    <row r="129" spans="1:3">
      <c r="A129" s="22" t="str">
        <f>Opskrifter!M153</f>
        <v>Sukker</v>
      </c>
      <c r="B129" s="22">
        <f>Opskrifter!N153</f>
        <v>1.9104166666666664</v>
      </c>
      <c r="C129" s="22" t="str">
        <f>Opskrifter!O153</f>
        <v>kg</v>
      </c>
    </row>
    <row r="130" spans="1:3">
      <c r="A130" s="22" t="str">
        <f>Opskrifter!M154</f>
        <v>Æg</v>
      </c>
      <c r="B130" s="22">
        <f>Opskrifter!N154</f>
        <v>2.62</v>
      </c>
      <c r="C130" s="22" t="str">
        <f>Opskrifter!O154</f>
        <v>stk</v>
      </c>
    </row>
    <row r="131" spans="1:3">
      <c r="A131" s="22" t="str">
        <f>Opskrifter!M155</f>
        <v>Perlesukker</v>
      </c>
      <c r="B131" s="22">
        <f>Opskrifter!N155</f>
        <v>0.4366666666666667</v>
      </c>
      <c r="C131" s="22" t="str">
        <f>Opskrifter!O155</f>
        <v>kg</v>
      </c>
    </row>
    <row r="132" spans="1:3">
      <c r="A132" s="22" t="str">
        <f>Opskrifter!M159</f>
        <v>Skært oksekød</v>
      </c>
      <c r="B132" s="22">
        <f>Opskrifter!N159</f>
        <v>17.1875</v>
      </c>
      <c r="C132" s="22" t="str">
        <f>Opskrifter!O159</f>
        <v>kg</v>
      </c>
    </row>
    <row r="133" spans="1:3">
      <c r="A133" s="22" t="str">
        <f>Opskrifter!M160</f>
        <v>Løg</v>
      </c>
      <c r="B133" s="22">
        <f>Opskrifter!N160</f>
        <v>5.7750000000000004</v>
      </c>
      <c r="C133" s="22" t="str">
        <f>Opskrifter!O160</f>
        <v>kg</v>
      </c>
    </row>
    <row r="134" spans="1:3">
      <c r="A134" s="22" t="str">
        <f>Opskrifter!M161</f>
        <v>Persille</v>
      </c>
      <c r="B134" s="22">
        <f>Opskrifter!N161</f>
        <v>19.25</v>
      </c>
      <c r="C134" s="22" t="str">
        <f>Opskrifter!O161</f>
        <v>bundt</v>
      </c>
    </row>
    <row r="135" spans="1:3">
      <c r="A135" s="22" t="str">
        <f>Opskrifter!M162</f>
        <v>Gulerødder</v>
      </c>
      <c r="B135" s="22">
        <f>Opskrifter!N162</f>
        <v>3.4650000000000003</v>
      </c>
      <c r="C135" s="22" t="str">
        <f>Opskrifter!O162</f>
        <v>kg</v>
      </c>
    </row>
    <row r="136" spans="1:3">
      <c r="A136" s="22" t="str">
        <f>Opskrifter!M163</f>
        <v>Tomatpuré</v>
      </c>
      <c r="B136" s="22">
        <f>Opskrifter!N163</f>
        <v>5.39</v>
      </c>
      <c r="C136" s="22" t="str">
        <f>Opskrifter!O163</f>
        <v>kg</v>
      </c>
    </row>
    <row r="137" spans="1:3">
      <c r="A137" s="22" t="str">
        <f>Opskrifter!M164</f>
        <v>Hakkede tomater</v>
      </c>
      <c r="B137" s="22">
        <f>Opskrifter!N164</f>
        <v>15.400000000000002</v>
      </c>
      <c r="C137" s="22" t="str">
        <f>Opskrifter!O164</f>
        <v>kg</v>
      </c>
    </row>
    <row r="138" spans="1:3">
      <c r="A138" s="22" t="str">
        <f>Opskrifter!M165</f>
        <v>Laurbærblade</v>
      </c>
      <c r="B138" s="22">
        <f>Opskrifter!N165</f>
        <v>1.54E-2</v>
      </c>
      <c r="C138" s="22" t="str">
        <f>Opskrifter!O165</f>
        <v>kg</v>
      </c>
    </row>
    <row r="139" spans="1:3">
      <c r="A139" s="22" t="str">
        <f>Opskrifter!M166</f>
        <v>Hvidløg</v>
      </c>
      <c r="B139" s="22">
        <f>Opskrifter!N166</f>
        <v>7.7000000000000011</v>
      </c>
      <c r="C139" s="22" t="str">
        <f>Opskrifter!O166</f>
        <v>stk</v>
      </c>
    </row>
    <row r="140" spans="1:3">
      <c r="A140" s="22" t="str">
        <f>Opskrifter!M167</f>
        <v>Paprika</v>
      </c>
      <c r="B140" s="22">
        <f>Opskrifter!N167</f>
        <v>0.42</v>
      </c>
      <c r="C140" s="22" t="str">
        <f>Opskrifter!O167</f>
        <v>kg</v>
      </c>
    </row>
    <row r="141" spans="1:3">
      <c r="A141" s="22" t="str">
        <f>Opskrifter!M168</f>
        <v>Oksebouillon</v>
      </c>
      <c r="B141" s="22">
        <f>Opskrifter!N168</f>
        <v>38.5</v>
      </c>
      <c r="C141" s="22" t="str">
        <f>Opskrifter!O168</f>
        <v>terninger</v>
      </c>
    </row>
    <row r="142" spans="1:3">
      <c r="A142" s="22" t="str">
        <f>Opskrifter!M169</f>
        <v>Vand</v>
      </c>
      <c r="B142" s="22">
        <f>Opskrifter!N169</f>
        <v>8.4</v>
      </c>
      <c r="C142" s="22" t="str">
        <f>Opskrifter!O169</f>
        <v>liter</v>
      </c>
    </row>
    <row r="143" spans="1:3">
      <c r="A143" s="22" t="str">
        <f>Opskrifter!M170</f>
        <v>Salt, groft</v>
      </c>
      <c r="B143" s="22">
        <f>Opskrifter!N170</f>
        <v>0.308</v>
      </c>
      <c r="C143" s="22" t="str">
        <f>Opskrifter!O170</f>
        <v>kg</v>
      </c>
    </row>
    <row r="144" spans="1:3">
      <c r="A144" s="22" t="str">
        <f>Opskrifter!M171</f>
        <v>Peber</v>
      </c>
      <c r="B144" s="22">
        <f>Opskrifter!N171</f>
        <v>7.6999999999999999E-2</v>
      </c>
      <c r="C144" s="22" t="str">
        <f>Opskrifter!O171</f>
        <v>kg</v>
      </c>
    </row>
    <row r="145" spans="1:3">
      <c r="A145" s="22" t="str">
        <f>Opskrifter!M173</f>
        <v>Kartofler</v>
      </c>
      <c r="B145" s="22">
        <f>Opskrifter!N173</f>
        <v>61.600000000000009</v>
      </c>
      <c r="C145" s="22" t="str">
        <f>Opskrifter!O173</f>
        <v>kg</v>
      </c>
    </row>
    <row r="146" spans="1:3">
      <c r="A146" s="22" t="str">
        <f>Opskrifter!M174</f>
        <v>Letmælk</v>
      </c>
      <c r="B146" s="22">
        <f>Opskrifter!N174</f>
        <v>7.7000000000000011</v>
      </c>
      <c r="C146" s="22" t="str">
        <f>Opskrifter!O174</f>
        <v>liter</v>
      </c>
    </row>
    <row r="147" spans="1:3">
      <c r="A147" s="22" t="str">
        <f>Opskrifter!M175</f>
        <v>Smør</v>
      </c>
      <c r="B147" s="22">
        <f>Opskrifter!N175</f>
        <v>1.68</v>
      </c>
      <c r="C147" s="22" t="str">
        <f>Opskrifter!O175</f>
        <v>kg</v>
      </c>
    </row>
    <row r="148" spans="1:3">
      <c r="A148" s="22" t="str">
        <f>Opskrifter!M176</f>
        <v>Salt, groft</v>
      </c>
      <c r="B148" s="22">
        <f>Opskrifter!N176</f>
        <v>0.224</v>
      </c>
      <c r="C148" s="22" t="str">
        <f>Opskrifter!O176</f>
        <v>kg</v>
      </c>
    </row>
    <row r="149" spans="1:3">
      <c r="A149" s="22" t="str">
        <f>Opskrifter!M177</f>
        <v>Peber</v>
      </c>
      <c r="B149" s="22">
        <f>Opskrifter!N177</f>
        <v>0.112</v>
      </c>
      <c r="C149" s="22" t="str">
        <f>Opskrifter!O177</f>
        <v>kg</v>
      </c>
    </row>
    <row r="150" spans="1:3">
      <c r="A150" s="22" t="str">
        <f>Opskrifter!M180</f>
        <v>Nachos</v>
      </c>
      <c r="B150" s="22">
        <f>Opskrifter!N180</f>
        <v>11.200000000000001</v>
      </c>
      <c r="C150" s="22" t="str">
        <f>Opskrifter!O180</f>
        <v>kg</v>
      </c>
    </row>
    <row r="151" spans="1:3">
      <c r="A151" s="22" t="str">
        <f>Opskrifter!M181</f>
        <v>Mozarella, revet</v>
      </c>
      <c r="B151" s="22">
        <f>Opskrifter!N181</f>
        <v>11.200000000000001</v>
      </c>
      <c r="C151" s="22" t="str">
        <f>Opskrifter!O181</f>
        <v>kg</v>
      </c>
    </row>
    <row r="152" spans="1:3">
      <c r="A152" s="22" t="str">
        <f>Opskrifter!M182</f>
        <v>Jalapenos, glas</v>
      </c>
      <c r="B152" s="22">
        <f>Opskrifter!N182</f>
        <v>1.1200000000000003</v>
      </c>
      <c r="C152" s="22" t="str">
        <f>Opskrifter!O182</f>
        <v>kg</v>
      </c>
    </row>
    <row r="153" spans="1:3">
      <c r="A153" s="22" t="str">
        <f>Opskrifter!M183</f>
        <v>Salsa, medium</v>
      </c>
      <c r="B153" s="22">
        <f>Opskrifter!N183</f>
        <v>3.5</v>
      </c>
      <c r="C153" s="22" t="str">
        <f>Opskrifter!O183</f>
        <v>kg</v>
      </c>
    </row>
    <row r="154" spans="1:3">
      <c r="A154" s="22" t="str">
        <f>Opskrifter!M184</f>
        <v>Salsa, stærk</v>
      </c>
      <c r="B154" s="22">
        <f>Opskrifter!N184</f>
        <v>2.8000000000000003</v>
      </c>
      <c r="C154" s="22" t="str">
        <f>Opskrifter!O184</f>
        <v>kg</v>
      </c>
    </row>
    <row r="155" spans="1:3">
      <c r="A155" s="22" t="str">
        <f>Opskrifter!M185</f>
        <v>Foliebakker</v>
      </c>
      <c r="B155" s="22">
        <f>Opskrifter!N185</f>
        <v>17.5</v>
      </c>
      <c r="C155" s="22" t="str">
        <f>Opskrifter!O185</f>
        <v>stk</v>
      </c>
    </row>
    <row r="156" spans="1:3">
      <c r="A156" s="22" t="str">
        <f>Opskrifter!M186</f>
        <v>Paptallerkner, små</v>
      </c>
      <c r="B156" s="22">
        <f>Opskrifter!N186</f>
        <v>140</v>
      </c>
      <c r="C156" s="22" t="str">
        <f>Opskrifter!O186</f>
        <v>stk</v>
      </c>
    </row>
    <row r="157" spans="1:3">
      <c r="A157" s="22" t="str">
        <f>Opskrifter!M189</f>
        <v>Chiliflager</v>
      </c>
      <c r="B157" s="22">
        <f>Opskrifter!N189</f>
        <v>0.13100000000000003</v>
      </c>
      <c r="C157" s="22" t="str">
        <f>Opskrifter!O189</f>
        <v>kg</v>
      </c>
    </row>
    <row r="158" spans="1:3">
      <c r="A158" s="22" t="str">
        <f>Opskrifter!M190</f>
        <v>Hvidløg</v>
      </c>
      <c r="B158" s="22">
        <f>Opskrifter!N190</f>
        <v>3.2750000000000004</v>
      </c>
      <c r="C158" s="22" t="str">
        <f>Opskrifter!O190</f>
        <v>stk</v>
      </c>
    </row>
    <row r="159" spans="1:3">
      <c r="A159" s="22" t="str">
        <f>Opskrifter!M191</f>
        <v>Frisk ingefær</v>
      </c>
      <c r="B159" s="22">
        <f>Opskrifter!N191</f>
        <v>0.49124999999999996</v>
      </c>
      <c r="C159" s="22" t="str">
        <f>Opskrifter!O191</f>
        <v>kg</v>
      </c>
    </row>
    <row r="160" spans="1:3">
      <c r="A160" s="22" t="str">
        <f>Opskrifter!M192</f>
        <v>Rapsolie</v>
      </c>
      <c r="B160" s="22">
        <f>Opskrifter!N192</f>
        <v>0.49124999999999996</v>
      </c>
      <c r="C160" s="22" t="str">
        <f>Opskrifter!O192</f>
        <v>liter</v>
      </c>
    </row>
    <row r="161" spans="1:3">
      <c r="A161" s="22" t="str">
        <f>Opskrifter!M193</f>
        <v>Paprika</v>
      </c>
      <c r="B161" s="22">
        <f>Opskrifter!N193</f>
        <v>8.1875000000000003E-2</v>
      </c>
      <c r="C161" s="22" t="str">
        <f>Opskrifter!O193</f>
        <v>kg</v>
      </c>
    </row>
    <row r="162" spans="1:3">
      <c r="A162" s="22" t="str">
        <f>Opskrifter!M194</f>
        <v>Garam masala, stødt</v>
      </c>
      <c r="B162" s="22">
        <f>Opskrifter!N194</f>
        <v>0.13100000000000001</v>
      </c>
      <c r="C162" s="22" t="str">
        <f>Opskrifter!O194</f>
        <v>kg</v>
      </c>
    </row>
    <row r="163" spans="1:3">
      <c r="A163" s="22" t="str">
        <f>Opskrifter!M195</f>
        <v>Tomatpuré</v>
      </c>
      <c r="B163" s="22">
        <f>Opskrifter!N195</f>
        <v>0.49124999999999996</v>
      </c>
      <c r="C163" s="22" t="str">
        <f>Opskrifter!O195</f>
        <v>kg</v>
      </c>
    </row>
    <row r="164" spans="1:3">
      <c r="A164" s="22" t="str">
        <f>Opskrifter!M196</f>
        <v>Frisk koriander</v>
      </c>
      <c r="B164" s="22">
        <f>Opskrifter!N196</f>
        <v>98.25</v>
      </c>
      <c r="C164" s="22" t="str">
        <f>Opskrifter!O196</f>
        <v>kviste</v>
      </c>
    </row>
    <row r="165" spans="1:3">
      <c r="A165" s="22" t="str">
        <f>Opskrifter!M197</f>
        <v>Kyllingebryst</v>
      </c>
      <c r="B165" s="22">
        <f>Opskrifter!N197</f>
        <v>12</v>
      </c>
      <c r="C165" s="22" t="str">
        <f>Opskrifter!O197</f>
        <v>kg</v>
      </c>
    </row>
    <row r="166" spans="1:3">
      <c r="A166" s="22" t="str">
        <f>Opskrifter!M198</f>
        <v>Løg</v>
      </c>
      <c r="B166" s="22">
        <f>Opskrifter!N198</f>
        <v>2.62</v>
      </c>
      <c r="C166" s="22" t="str">
        <f>Opskrifter!O198</f>
        <v>kg</v>
      </c>
    </row>
    <row r="167" spans="1:3">
      <c r="A167" s="22" t="str">
        <f>Opskrifter!M199</f>
        <v>Peberfrugt</v>
      </c>
      <c r="B167" s="22">
        <f>Opskrifter!N199</f>
        <v>4.8469999999999995</v>
      </c>
      <c r="C167" s="22" t="str">
        <f>Opskrifter!O199</f>
        <v>kg</v>
      </c>
    </row>
    <row r="168" spans="1:3">
      <c r="A168" s="22" t="str">
        <f>Opskrifter!M200</f>
        <v>Kanel, stødt</v>
      </c>
      <c r="B168" s="22">
        <f>Opskrifter!N200</f>
        <v>8.1875000000000003E-2</v>
      </c>
      <c r="C168" s="22" t="str">
        <f>Opskrifter!O200</f>
        <v>kg</v>
      </c>
    </row>
    <row r="169" spans="1:3">
      <c r="A169" s="22" t="str">
        <f>Opskrifter!M201</f>
        <v>Koriander, stødt</v>
      </c>
      <c r="B169" s="22">
        <f>Opskrifter!N201</f>
        <v>8.1875000000000003E-2</v>
      </c>
      <c r="C169" s="22" t="str">
        <f>Opskrifter!O201</f>
        <v>kg</v>
      </c>
    </row>
    <row r="170" spans="1:3">
      <c r="A170" s="22" t="str">
        <f>Opskrifter!M202</f>
        <v>Gurkemeje, stødt</v>
      </c>
      <c r="B170" s="22">
        <f>Opskrifter!N202</f>
        <v>8.1875000000000003E-2</v>
      </c>
      <c r="C170" s="22" t="str">
        <f>Opskrifter!O202</f>
        <v>kg</v>
      </c>
    </row>
    <row r="171" spans="1:3">
      <c r="A171" s="22" t="str">
        <f>Opskrifter!M203</f>
        <v>Hakkede tomater</v>
      </c>
      <c r="B171" s="22">
        <f>Opskrifter!N203</f>
        <v>13.100000000000001</v>
      </c>
      <c r="C171" s="22" t="str">
        <f>Opskrifter!O203</f>
        <v>kg</v>
      </c>
    </row>
    <row r="172" spans="1:3">
      <c r="A172" s="22" t="str">
        <f>Opskrifter!M204</f>
        <v>Kikærter</v>
      </c>
      <c r="B172" s="22">
        <f>Opskrifter!N204</f>
        <v>4.9779999999999998</v>
      </c>
      <c r="C172" s="22" t="str">
        <f>Opskrifter!O204</f>
        <v>kg</v>
      </c>
    </row>
    <row r="173" spans="1:3">
      <c r="A173" s="22" t="str">
        <f>Opskrifter!M205</f>
        <v>Creme fraiche</v>
      </c>
      <c r="B173" s="22">
        <f>Opskrifter!N205</f>
        <v>4.9124999999999996</v>
      </c>
      <c r="C173" s="22" t="str">
        <f>Opskrifter!O205</f>
        <v>liter</v>
      </c>
    </row>
    <row r="174" spans="1:3">
      <c r="A174" s="22" t="str">
        <f>Opskrifter!M206</f>
        <v>Ris</v>
      </c>
      <c r="B174" s="22">
        <f>Opskrifter!N206</f>
        <v>14.737500000000001</v>
      </c>
      <c r="C174" s="22" t="str">
        <f>Opskrifter!O206</f>
        <v>kg</v>
      </c>
    </row>
    <row r="175" spans="1:3">
      <c r="A175" s="22" t="str">
        <f>Opskrifter!M209</f>
        <v>Æg</v>
      </c>
      <c r="B175" s="22">
        <f>Opskrifter!N209</f>
        <v>52.400000000000006</v>
      </c>
      <c r="C175" s="22" t="str">
        <f>Opskrifter!O209</f>
        <v>stk</v>
      </c>
    </row>
    <row r="176" spans="1:3">
      <c r="A176" s="22" t="str">
        <f>Opskrifter!M210</f>
        <v>Sukker</v>
      </c>
      <c r="B176" s="22">
        <f>Opskrifter!N210</f>
        <v>2.8819999999999997</v>
      </c>
      <c r="C176" s="22" t="str">
        <f>Opskrifter!O210</f>
        <v>kg</v>
      </c>
    </row>
    <row r="177" spans="1:3">
      <c r="A177" s="22" t="str">
        <f>Opskrifter!M211</f>
        <v>Vaniljesukker</v>
      </c>
      <c r="B177" s="22">
        <f>Opskrifter!N211</f>
        <v>1.048</v>
      </c>
      <c r="C177" s="22" t="str">
        <f>Opskrifter!O211</f>
        <v>kg</v>
      </c>
    </row>
    <row r="178" spans="1:3">
      <c r="A178" s="22" t="str">
        <f>Opskrifter!M212</f>
        <v>Hvedemel</v>
      </c>
      <c r="B178" s="22">
        <f>Opskrifter!N212</f>
        <v>2.1745999999999999</v>
      </c>
      <c r="C178" s="22" t="str">
        <f>Opskrifter!O212</f>
        <v>kg</v>
      </c>
    </row>
    <row r="179" spans="1:3">
      <c r="A179" s="22" t="str">
        <f>Opskrifter!M213</f>
        <v>Bagepulver</v>
      </c>
      <c r="B179" s="22">
        <f>Opskrifter!N213</f>
        <v>8.6459999999999995E-2</v>
      </c>
      <c r="C179" s="22" t="str">
        <f>Opskrifter!O213</f>
        <v>kg</v>
      </c>
    </row>
    <row r="180" spans="1:3">
      <c r="A180" s="22" t="str">
        <f>Opskrifter!M214</f>
        <v>Smør</v>
      </c>
      <c r="B180" s="22">
        <f>Opskrifter!N214</f>
        <v>1.7554000000000001</v>
      </c>
      <c r="C180" s="22" t="str">
        <f>Opskrifter!O214</f>
        <v>kg</v>
      </c>
    </row>
    <row r="181" spans="1:3">
      <c r="A181" s="22" t="str">
        <f>Opskrifter!M215</f>
        <v>Bananer</v>
      </c>
      <c r="B181" s="22">
        <f>Opskrifter!N215</f>
        <v>17.554000000000002</v>
      </c>
      <c r="C181" s="22" t="str">
        <f>Opskrifter!O215</f>
        <v>stk</v>
      </c>
    </row>
    <row r="182" spans="1:3">
      <c r="A182" s="22" t="str">
        <f>Opskrifter!M216</f>
        <v>Mørk chokolade, 70 %</v>
      </c>
      <c r="B182" s="22">
        <f>Opskrifter!N216</f>
        <v>1.5720000000000001</v>
      </c>
      <c r="C182" s="22" t="str">
        <f>Opskrifter!O216</f>
        <v>kg</v>
      </c>
    </row>
    <row r="183" spans="1:3">
      <c r="A183" s="22" t="str">
        <f>Opskrifter!M217</f>
        <v>Foliebakker</v>
      </c>
      <c r="B183" s="22">
        <f>Opskrifter!N217</f>
        <v>13.100000000000001</v>
      </c>
      <c r="C183" s="22" t="str">
        <f>Opskrifter!O217</f>
        <v>stk</v>
      </c>
    </row>
    <row r="184" spans="1:3">
      <c r="A184" s="22" t="str">
        <f>Opskrifter!M221</f>
        <v>Spaghetti</v>
      </c>
      <c r="B184" s="22">
        <f>Opskrifter!N221</f>
        <v>11.79</v>
      </c>
      <c r="C184" s="22" t="str">
        <f>Opskrifter!O221</f>
        <v>kg</v>
      </c>
    </row>
    <row r="185" spans="1:3">
      <c r="A185" s="22" t="str">
        <f>Opskrifter!M222</f>
        <v>Bacontern</v>
      </c>
      <c r="B185" s="22">
        <f>Opskrifter!N222</f>
        <v>3.1320000000000006</v>
      </c>
      <c r="C185" s="22" t="str">
        <f>Opskrifter!O222</f>
        <v>kg</v>
      </c>
    </row>
    <row r="186" spans="1:3">
      <c r="A186" s="22" t="str">
        <f>Opskrifter!M223</f>
        <v>Kyllingebryst</v>
      </c>
      <c r="B186" s="22">
        <f>Opskrifter!N223</f>
        <v>6.48</v>
      </c>
      <c r="C186" s="22" t="str">
        <f>Opskrifter!O223</f>
        <v>kg</v>
      </c>
    </row>
    <row r="187" spans="1:3">
      <c r="A187" s="22" t="str">
        <f>Opskrifter!M224</f>
        <v>Piskefløde</v>
      </c>
      <c r="B187" s="22">
        <f>Opskrifter!N224</f>
        <v>8.8425000000000011</v>
      </c>
      <c r="C187" s="22" t="str">
        <f>Opskrifter!O224</f>
        <v>liter</v>
      </c>
    </row>
    <row r="188" spans="1:3">
      <c r="A188" s="22" t="str">
        <f>Opskrifter!M225</f>
        <v>Parmesanost, hel</v>
      </c>
      <c r="B188" s="22">
        <f>Opskrifter!N225</f>
        <v>3.4191000000000003</v>
      </c>
      <c r="C188" s="22" t="str">
        <f>Opskrifter!O225</f>
        <v>kg</v>
      </c>
    </row>
    <row r="189" spans="1:3">
      <c r="A189" s="22" t="str">
        <f>Opskrifter!M226</f>
        <v>Æg</v>
      </c>
      <c r="B189" s="22">
        <f>Opskrifter!N226</f>
        <v>117.9</v>
      </c>
      <c r="C189" s="22" t="str">
        <f>Opskrifter!O226</f>
        <v>stk</v>
      </c>
    </row>
    <row r="190" spans="1:3">
      <c r="A190" s="22" t="str">
        <f>Opskrifter!M227</f>
        <v>Salt, groft</v>
      </c>
      <c r="B190" s="22">
        <f>Opskrifter!N227</f>
        <v>0.35370000000000001</v>
      </c>
      <c r="C190" s="22" t="str">
        <f>Opskrifter!O227</f>
        <v>kg</v>
      </c>
    </row>
    <row r="191" spans="1:3">
      <c r="A191" s="22" t="str">
        <f>Opskrifter!M228</f>
        <v>Peber</v>
      </c>
      <c r="B191" s="22">
        <f>Opskrifter!N228</f>
        <v>0.1179</v>
      </c>
      <c r="C191" s="22" t="str">
        <f>Opskrifter!O228</f>
        <v>kg</v>
      </c>
    </row>
    <row r="192" spans="1:3">
      <c r="A192" s="22" t="str">
        <f>Opskrifter!M230</f>
        <v>Grønne bønner, frost</v>
      </c>
      <c r="B192" s="22">
        <f>Opskrifter!N230</f>
        <v>11.527999999999999</v>
      </c>
      <c r="C192" s="22" t="str">
        <f>Opskrifter!O230</f>
        <v>kg</v>
      </c>
    </row>
    <row r="193" spans="1:3">
      <c r="A193" s="22" t="str">
        <f>Opskrifter!M231</f>
        <v>Rødløg</v>
      </c>
      <c r="B193" s="22">
        <f>Opskrifter!N231</f>
        <v>1.1789999999999998</v>
      </c>
      <c r="C193" s="22" t="str">
        <f>Opskrifter!O231</f>
        <v>kg</v>
      </c>
    </row>
    <row r="194" spans="1:3">
      <c r="A194" s="22" t="str">
        <f>Opskrifter!M232</f>
        <v>Olivenolie</v>
      </c>
      <c r="B194" s="22">
        <f>Opskrifter!N232</f>
        <v>0.78600000000000003</v>
      </c>
      <c r="C194" s="22" t="str">
        <f>Opskrifter!O232</f>
        <v>liter</v>
      </c>
    </row>
    <row r="195" spans="1:3">
      <c r="A195" s="22" t="str">
        <f>Opskrifter!M233</f>
        <v>Balsamico, hvid</v>
      </c>
      <c r="B195" s="22">
        <f>Opskrifter!N233</f>
        <v>0.20960000000000001</v>
      </c>
      <c r="C195" s="22" t="str">
        <f>Opskrifter!O233</f>
        <v>liter</v>
      </c>
    </row>
    <row r="196" spans="1:3">
      <c r="A196" s="22" t="str">
        <f>Opskrifter!M234</f>
        <v>Solsikkekerner</v>
      </c>
      <c r="B196" s="22">
        <f>Opskrifter!N234</f>
        <v>1.1789999999999998</v>
      </c>
      <c r="C196" s="22" t="str">
        <f>Opskrifter!O234</f>
        <v>kg</v>
      </c>
    </row>
    <row r="197" spans="1:3">
      <c r="A197" s="22" t="str">
        <f>Opskrifter!M235</f>
        <v>Salattern</v>
      </c>
      <c r="B197" s="22">
        <f>Opskrifter!N235</f>
        <v>1.9649999999999999</v>
      </c>
      <c r="C197" s="22" t="str">
        <f>Opskrifter!O235</f>
        <v>kg</v>
      </c>
    </row>
    <row r="198" spans="1:3">
      <c r="A198" s="22" t="str">
        <f>Opskrifter!M238</f>
        <v>Ciabattabrød</v>
      </c>
      <c r="B198" s="22">
        <f>Opskrifter!N238</f>
        <v>17.466666666666665</v>
      </c>
      <c r="C198" s="22" t="str">
        <f>Opskrifter!O238</f>
        <v>stk</v>
      </c>
    </row>
    <row r="199" spans="1:3">
      <c r="A199" s="22" t="str">
        <f>Opskrifter!M239</f>
        <v>Olivenolie</v>
      </c>
      <c r="B199" s="22">
        <f>Opskrifter!N239</f>
        <v>0.87333333333333341</v>
      </c>
      <c r="C199" s="22" t="str">
        <f>Opskrifter!O239</f>
        <v>liter</v>
      </c>
    </row>
    <row r="200" spans="1:3">
      <c r="A200" s="22" t="str">
        <f>Opskrifter!M240</f>
        <v>Salt, groft</v>
      </c>
      <c r="B200" s="22">
        <f>Opskrifter!N240</f>
        <v>8.7333333333333332E-2</v>
      </c>
      <c r="C200" s="22" t="str">
        <f>Opskrifter!O240</f>
        <v>kg</v>
      </c>
    </row>
    <row r="201" spans="1:3">
      <c r="A201" s="22" t="str">
        <f>Opskrifter!M241</f>
        <v>Peber</v>
      </c>
      <c r="B201" s="22">
        <f>Opskrifter!N241</f>
        <v>8.7333333333333332E-2</v>
      </c>
      <c r="C201" s="22" t="str">
        <f>Opskrifter!O241</f>
        <v>kg</v>
      </c>
    </row>
    <row r="202" spans="1:3">
      <c r="A202" s="22" t="str">
        <f>Opskrifter!M242</f>
        <v>Tomater</v>
      </c>
      <c r="B202" s="22">
        <f>Opskrifter!N242</f>
        <v>5.24</v>
      </c>
      <c r="C202" s="22" t="str">
        <f>Opskrifter!O242</f>
        <v>kg</v>
      </c>
    </row>
    <row r="203" spans="1:3">
      <c r="A203" s="22" t="str">
        <f>Opskrifter!M243</f>
        <v>Hvidløg</v>
      </c>
      <c r="B203" s="22">
        <f>Opskrifter!N243</f>
        <v>1.7466666666666668</v>
      </c>
      <c r="C203" s="22" t="str">
        <f>Opskrifter!O243</f>
        <v>stk</v>
      </c>
    </row>
    <row r="204" spans="1:3">
      <c r="A204" s="22" t="str">
        <f>Opskrifter!M244</f>
        <v>Basilikum</v>
      </c>
      <c r="B204" s="22">
        <f>Opskrifter!N244</f>
        <v>0.17466666666666666</v>
      </c>
      <c r="C204" s="22" t="str">
        <f>Opskrifter!O244</f>
        <v>kg</v>
      </c>
    </row>
    <row r="205" spans="1:3">
      <c r="A205" s="22" t="str">
        <f>Opskrifter!M245</f>
        <v>Mozarella, revet</v>
      </c>
      <c r="B205" s="22">
        <f>Opskrifter!N245</f>
        <v>2.62</v>
      </c>
      <c r="C205" s="22" t="str">
        <f>Opskrifter!O245</f>
        <v>kg</v>
      </c>
    </row>
    <row r="206" spans="1:3">
      <c r="A206" s="22" t="str">
        <f>Opskrifter!M248</f>
        <v>Bacon</v>
      </c>
      <c r="B206" s="22">
        <f>Opskrifter!N248</f>
        <v>8.1199999999999992</v>
      </c>
      <c r="C206" s="22" t="str">
        <f>Opskrifter!O248</f>
        <v>kg</v>
      </c>
    </row>
    <row r="207" spans="1:3">
      <c r="A207" s="22" t="str">
        <f>Opskrifter!M249</f>
        <v>Æg</v>
      </c>
      <c r="B207" s="22">
        <f>Opskrifter!N249</f>
        <v>262</v>
      </c>
      <c r="C207" s="22" t="str">
        <f>Opskrifter!O249</f>
        <v>stk</v>
      </c>
    </row>
    <row r="208" spans="1:3">
      <c r="A208" s="22" t="str">
        <f>Opskrifter!M250</f>
        <v>Letmælk</v>
      </c>
      <c r="B208" s="22">
        <f>Opskrifter!N250</f>
        <v>2.62</v>
      </c>
      <c r="C208" s="22" t="str">
        <f>Opskrifter!O250</f>
        <v>liter</v>
      </c>
    </row>
    <row r="209" spans="1:3">
      <c r="A209" s="22" t="str">
        <f>Opskrifter!M251</f>
        <v>Salt, groft</v>
      </c>
      <c r="B209" s="22">
        <f>Opskrifter!N251</f>
        <v>0.13100000000000001</v>
      </c>
      <c r="C209" s="22" t="str">
        <f>Opskrifter!O251</f>
        <v>kg</v>
      </c>
    </row>
    <row r="210" spans="1:3">
      <c r="A210" s="22" t="str">
        <f>Opskrifter!M252</f>
        <v>Peber</v>
      </c>
      <c r="B210" s="22">
        <f>Opskrifter!N252</f>
        <v>6.5500000000000003E-2</v>
      </c>
      <c r="C210" s="22" t="str">
        <f>Opskrifter!O252</f>
        <v>kg</v>
      </c>
    </row>
    <row r="211" spans="1:3">
      <c r="A211" s="22" t="str">
        <f>Opskrifter!M253</f>
        <v>Cocktailpølser</v>
      </c>
      <c r="B211" s="22">
        <f>Opskrifter!N253</f>
        <v>4.0599999999999996</v>
      </c>
      <c r="C211" s="22" t="str">
        <f>Opskrifter!O253</f>
        <v>kg</v>
      </c>
    </row>
    <row r="212" spans="1:3">
      <c r="A212" s="22" t="str">
        <f>Opskrifter!M257</f>
        <v>Kartofler</v>
      </c>
      <c r="B212" s="22">
        <f>Opskrifter!N257</f>
        <v>12.104400000000002</v>
      </c>
      <c r="C212" s="22" t="str">
        <f>Opskrifter!O257</f>
        <v>kg</v>
      </c>
    </row>
    <row r="213" spans="1:3">
      <c r="A213" s="22" t="str">
        <f>Opskrifter!M258</f>
        <v>Porre</v>
      </c>
      <c r="B213" s="22">
        <f>Opskrifter!N258</f>
        <v>4.5391500000000002</v>
      </c>
      <c r="C213" s="22" t="str">
        <f>Opskrifter!O258</f>
        <v>kg</v>
      </c>
    </row>
    <row r="214" spans="1:3">
      <c r="A214" s="22" t="str">
        <f>Opskrifter!M259</f>
        <v>Løg</v>
      </c>
      <c r="B214" s="22">
        <f>Opskrifter!N259</f>
        <v>4.5391500000000002</v>
      </c>
      <c r="C214" s="22" t="str">
        <f>Opskrifter!O259</f>
        <v>kg</v>
      </c>
    </row>
    <row r="215" spans="1:3">
      <c r="A215" s="22" t="str">
        <f>Opskrifter!M260</f>
        <v>Hvidløg</v>
      </c>
      <c r="B215" s="22">
        <f>Opskrifter!N260</f>
        <v>1.21044</v>
      </c>
      <c r="C215" s="22" t="str">
        <f>Opskrifter!O260</f>
        <v>stk</v>
      </c>
    </row>
    <row r="216" spans="1:3">
      <c r="A216" s="22" t="str">
        <f>Opskrifter!M261</f>
        <v>Piskefløde</v>
      </c>
      <c r="B216" s="22">
        <f>Opskrifter!N261</f>
        <v>0.45391500000000001</v>
      </c>
      <c r="C216" s="22" t="str">
        <f>Opskrifter!O261</f>
        <v>liter</v>
      </c>
    </row>
    <row r="217" spans="1:3">
      <c r="A217" s="22" t="str">
        <f>Opskrifter!M262</f>
        <v>Hønsebouillon</v>
      </c>
      <c r="B217" s="22">
        <f>Opskrifter!N262</f>
        <v>23.58</v>
      </c>
      <c r="C217" s="22" t="str">
        <f>Opskrifter!O262</f>
        <v>terninger</v>
      </c>
    </row>
    <row r="218" spans="1:3">
      <c r="A218" s="22" t="str">
        <f>Opskrifter!M263</f>
        <v>Bacontern</v>
      </c>
      <c r="B218" s="22">
        <f>Opskrifter!N263</f>
        <v>3.3500799999999997</v>
      </c>
      <c r="C218" s="22" t="str">
        <f>Opskrifter!O263</f>
        <v>kg</v>
      </c>
    </row>
    <row r="219" spans="1:3">
      <c r="A219" s="22" t="str">
        <f>Opskrifter!M264</f>
        <v>Salt, groft</v>
      </c>
      <c r="B219" s="22">
        <f>Opskrifter!N264</f>
        <v>0.13100000000000001</v>
      </c>
      <c r="C219" s="22" t="str">
        <f>Opskrifter!O264</f>
        <v>kg</v>
      </c>
    </row>
    <row r="220" spans="1:3">
      <c r="A220" s="22" t="str">
        <f>Opskrifter!M265</f>
        <v>Peber</v>
      </c>
      <c r="B220" s="22">
        <f>Opskrifter!N265</f>
        <v>6.5500000000000003E-2</v>
      </c>
      <c r="C220" s="22" t="str">
        <f>Opskrifter!O265</f>
        <v>kg</v>
      </c>
    </row>
    <row r="221" spans="1:3">
      <c r="A221" s="22" t="str">
        <f>Opskrifter!M267</f>
        <v>Letmælk</v>
      </c>
      <c r="B221" s="22">
        <f>Opskrifter!N267</f>
        <v>7.5652500000000007</v>
      </c>
      <c r="C221" s="22" t="str">
        <f>Opskrifter!O267</f>
        <v>liter</v>
      </c>
    </row>
    <row r="222" spans="1:3">
      <c r="A222" s="22" t="str">
        <f>Opskrifter!M268</f>
        <v>Gær</v>
      </c>
      <c r="B222" s="22">
        <f>Opskrifter!N268</f>
        <v>0.96284999999999998</v>
      </c>
      <c r="C222" s="22" t="str">
        <f>Opskrifter!O268</f>
        <v>kg</v>
      </c>
    </row>
    <row r="223" spans="1:3">
      <c r="A223" s="22" t="str">
        <f>Opskrifter!M269</f>
        <v>Sukker</v>
      </c>
      <c r="B223" s="22">
        <f>Opskrifter!N269</f>
        <v>0.20632500000000001</v>
      </c>
      <c r="C223" s="22" t="str">
        <f>Opskrifter!O269</f>
        <v>kg</v>
      </c>
    </row>
    <row r="224" spans="1:3">
      <c r="A224" s="22" t="str">
        <f>Opskrifter!M270</f>
        <v>Salt, groft</v>
      </c>
      <c r="B224" s="22">
        <f>Opskrifter!N270</f>
        <v>0.20632500000000001</v>
      </c>
      <c r="C224" s="22" t="str">
        <f>Opskrifter!O270</f>
        <v>kg</v>
      </c>
    </row>
    <row r="225" spans="1:3">
      <c r="A225" s="22" t="str">
        <f>Opskrifter!M271</f>
        <v>Yoghurt, naturel</v>
      </c>
      <c r="B225" s="22">
        <f>Opskrifter!N271</f>
        <v>1.8863999999999999</v>
      </c>
      <c r="C225" s="22" t="str">
        <f>Opskrifter!O271</f>
        <v>liter</v>
      </c>
    </row>
    <row r="226" spans="1:3">
      <c r="A226" s="22" t="str">
        <f>Opskrifter!M272</f>
        <v>Rapsolie</v>
      </c>
      <c r="B226" s="22">
        <f>Opskrifter!N272</f>
        <v>3.78328</v>
      </c>
      <c r="C226" s="22" t="str">
        <f>Opskrifter!O272</f>
        <v>liter</v>
      </c>
    </row>
    <row r="227" spans="1:3">
      <c r="A227" s="22" t="str">
        <f>Opskrifter!M273</f>
        <v>Hvedemel</v>
      </c>
      <c r="B227" s="22">
        <f>Opskrifter!N273</f>
        <v>13.231000000000002</v>
      </c>
      <c r="C227" s="22" t="str">
        <f>Opskrifter!O273</f>
        <v>kg</v>
      </c>
    </row>
    <row r="228" spans="1:3">
      <c r="A228" s="22" t="str">
        <f>Opskrifter!M277</f>
        <v>Oksecuvette</v>
      </c>
      <c r="B228" s="22">
        <f>Opskrifter!N277</f>
        <v>24.360000000000003</v>
      </c>
      <c r="C228" s="22" t="str">
        <f>Opskrifter!O277</f>
        <v>kg</v>
      </c>
    </row>
    <row r="229" spans="1:3">
      <c r="A229" s="22" t="str">
        <f>Opskrifter!M278</f>
        <v>Brun farin</v>
      </c>
      <c r="B229" s="22">
        <f>Opskrifter!N278</f>
        <v>0.55680000000000007</v>
      </c>
      <c r="C229" s="22" t="str">
        <f>Opskrifter!O278</f>
        <v>kg</v>
      </c>
    </row>
    <row r="230" spans="1:3">
      <c r="A230" s="22" t="str">
        <f>Opskrifter!M279</f>
        <v>Sød chilisovs</v>
      </c>
      <c r="B230" s="22">
        <f>Opskrifter!N279</f>
        <v>0.69600000000000006</v>
      </c>
      <c r="C230" s="22" t="str">
        <f>Opskrifter!O279</f>
        <v>liter</v>
      </c>
    </row>
    <row r="231" spans="1:3">
      <c r="A231" s="22" t="str">
        <f>Opskrifter!M280</f>
        <v>Soya</v>
      </c>
      <c r="B231" s="22">
        <f>Opskrifter!N280</f>
        <v>0.69600000000000006</v>
      </c>
      <c r="C231" s="22" t="str">
        <f>Opskrifter!O280</f>
        <v>liter</v>
      </c>
    </row>
    <row r="232" spans="1:3">
      <c r="A232" s="22" t="str">
        <f>Opskrifter!M281</f>
        <v>Hvidløg</v>
      </c>
      <c r="B232" s="22">
        <f>Opskrifter!N281</f>
        <v>2.9000000000000004</v>
      </c>
      <c r="C232" s="22" t="str">
        <f>Opskrifter!O281</f>
        <v>stk</v>
      </c>
    </row>
    <row r="233" spans="1:3">
      <c r="A233" s="22" t="str">
        <f>Opskrifter!M282</f>
        <v>Balsamico, rød</v>
      </c>
      <c r="B233" s="22">
        <f>Opskrifter!N282</f>
        <v>0.11600000000000001</v>
      </c>
      <c r="C233" s="22" t="str">
        <f>Opskrifter!O282</f>
        <v>liter</v>
      </c>
    </row>
    <row r="234" spans="1:3">
      <c r="A234" s="22" t="str">
        <f>Opskrifter!M284</f>
        <v>Champignon</v>
      </c>
      <c r="B234" s="22">
        <f>Opskrifter!N284</f>
        <v>8.1875</v>
      </c>
      <c r="C234" s="22" t="str">
        <f>Opskrifter!O284</f>
        <v>kg</v>
      </c>
    </row>
    <row r="235" spans="1:3">
      <c r="A235" s="22" t="str">
        <f>Opskrifter!M285</f>
        <v>Hvidvin</v>
      </c>
      <c r="B235" s="22">
        <f>Opskrifter!N285</f>
        <v>3.2750000000000004</v>
      </c>
      <c r="C235" s="22" t="str">
        <f>Opskrifter!O285</f>
        <v>liter</v>
      </c>
    </row>
    <row r="236" spans="1:3">
      <c r="A236" s="22" t="str">
        <f>Opskrifter!M286</f>
        <v>Piskefløde</v>
      </c>
      <c r="B236" s="22">
        <f>Opskrifter!N286</f>
        <v>8.1875</v>
      </c>
      <c r="C236" s="22" t="str">
        <f>Opskrifter!O286</f>
        <v>liter</v>
      </c>
    </row>
    <row r="237" spans="1:3">
      <c r="A237" s="22" t="str">
        <f>Opskrifter!M287</f>
        <v>Løg</v>
      </c>
      <c r="B237" s="22">
        <f>Opskrifter!N287</f>
        <v>1.6375000000000002</v>
      </c>
      <c r="C237" s="22" t="str">
        <f>Opskrifter!O287</f>
        <v>kg</v>
      </c>
    </row>
    <row r="238" spans="1:3">
      <c r="A238" s="22" t="str">
        <f>Opskrifter!M288</f>
        <v>Hvid saucejævner</v>
      </c>
      <c r="B238" s="22">
        <f>Opskrifter!N288</f>
        <v>0.32750000000000001</v>
      </c>
      <c r="C238" s="22" t="str">
        <f>Opskrifter!O288</f>
        <v>kg</v>
      </c>
    </row>
    <row r="239" spans="1:3">
      <c r="A239" s="22" t="str">
        <f>Opskrifter!M289</f>
        <v>Grøntsagsbouillon</v>
      </c>
      <c r="B239" s="22">
        <f>Opskrifter!N289</f>
        <v>32.75</v>
      </c>
      <c r="C239" s="22" t="str">
        <f>Opskrifter!O289</f>
        <v>terninger</v>
      </c>
    </row>
    <row r="240" spans="1:3">
      <c r="A240" s="22" t="str">
        <f>Opskrifter!M290</f>
        <v>Salt, groft</v>
      </c>
      <c r="B240" s="22">
        <f>Opskrifter!N290</f>
        <v>0.13100000000000001</v>
      </c>
      <c r="C240" s="22" t="str">
        <f>Opskrifter!O290</f>
        <v>kg</v>
      </c>
    </row>
    <row r="241" spans="1:3">
      <c r="A241" s="22" t="str">
        <f>Opskrifter!M291</f>
        <v>Peber</v>
      </c>
      <c r="B241" s="22">
        <f>Opskrifter!N291</f>
        <v>3.2750000000000001E-2</v>
      </c>
      <c r="C241" s="22" t="str">
        <f>Opskrifter!O291</f>
        <v>kg</v>
      </c>
    </row>
    <row r="242" spans="1:3">
      <c r="A242" s="22" t="str">
        <f>Opskrifter!M293</f>
        <v>Rødbeder</v>
      </c>
      <c r="B242" s="22">
        <f>Opskrifter!N293</f>
        <v>6.5500000000000007</v>
      </c>
      <c r="C242" s="22" t="str">
        <f>Opskrifter!O293</f>
        <v>kg</v>
      </c>
    </row>
    <row r="243" spans="1:3">
      <c r="A243" s="22" t="str">
        <f>Opskrifter!M294</f>
        <v>Gulerødder</v>
      </c>
      <c r="B243" s="22">
        <f>Opskrifter!N294</f>
        <v>6.5500000000000007</v>
      </c>
      <c r="C243" s="22" t="str">
        <f>Opskrifter!O294</f>
        <v>kg</v>
      </c>
    </row>
    <row r="244" spans="1:3">
      <c r="A244" s="22" t="str">
        <f>Opskrifter!M295</f>
        <v>Persillerod</v>
      </c>
      <c r="B244" s="22">
        <f>Opskrifter!N295</f>
        <v>6.5500000000000007</v>
      </c>
      <c r="C244" s="22" t="str">
        <f>Opskrifter!O295</f>
        <v>kg</v>
      </c>
    </row>
    <row r="245" spans="1:3">
      <c r="A245" s="22" t="str">
        <f>Opskrifter!M296</f>
        <v>Kartofler</v>
      </c>
      <c r="B245" s="22">
        <f>Opskrifter!N296</f>
        <v>32.75</v>
      </c>
      <c r="C245" s="22" t="str">
        <f>Opskrifter!O296</f>
        <v>kg</v>
      </c>
    </row>
    <row r="246" spans="1:3">
      <c r="A246" s="22" t="str">
        <f>Opskrifter!M297</f>
        <v>Pastinakker</v>
      </c>
      <c r="B246" s="22">
        <f>Opskrifter!N297</f>
        <v>6.5500000000000007</v>
      </c>
      <c r="C246" s="22" t="str">
        <f>Opskrifter!O297</f>
        <v>kg</v>
      </c>
    </row>
    <row r="247" spans="1:3">
      <c r="A247" s="22" t="str">
        <f>Opskrifter!M298</f>
        <v>Rapsolie</v>
      </c>
      <c r="B247" s="22">
        <f>Opskrifter!N298</f>
        <v>6.5500000000000007</v>
      </c>
      <c r="C247" s="22" t="str">
        <f>Opskrifter!O298</f>
        <v>liter</v>
      </c>
    </row>
    <row r="248" spans="1:3">
      <c r="A248" s="22" t="str">
        <f>Opskrifter!M299</f>
        <v>Timian</v>
      </c>
      <c r="B248" s="22">
        <f>Opskrifter!N299</f>
        <v>0.13100000000000001</v>
      </c>
      <c r="C248" s="22" t="str">
        <f>Opskrifter!O299</f>
        <v>kg</v>
      </c>
    </row>
    <row r="249" spans="1:3">
      <c r="A249" s="22" t="str">
        <f>Opskrifter!M300</f>
        <v>Salt, groft</v>
      </c>
      <c r="B249" s="22">
        <f>Opskrifter!N300</f>
        <v>7.8600000000000003E-2</v>
      </c>
      <c r="C249" s="22" t="str">
        <f>Opskrifter!O300</f>
        <v>kg</v>
      </c>
    </row>
    <row r="250" spans="1:3">
      <c r="A250" s="22" t="str">
        <f>Opskrifter!M301</f>
        <v>Peber</v>
      </c>
      <c r="B250" s="22">
        <f>Opskrifter!N301</f>
        <v>6.5500000000000003E-2</v>
      </c>
      <c r="C250" s="22" t="str">
        <f>Opskrifter!O301</f>
        <v>kg</v>
      </c>
    </row>
    <row r="251" spans="1:3">
      <c r="A251" s="22" t="str">
        <f>Opskrifter!M302</f>
        <v>Allroundkrydderi</v>
      </c>
      <c r="B251" s="22">
        <f>Opskrifter!N302</f>
        <v>0.13100000000000001</v>
      </c>
      <c r="C251" s="22" t="str">
        <f>Opskrifter!O302</f>
        <v>kg</v>
      </c>
    </row>
    <row r="252" spans="1:3">
      <c r="A252" s="22" t="str">
        <f>Opskrifter!M304</f>
        <v>Broccoli</v>
      </c>
      <c r="B252" s="22">
        <f>Opskrifter!N304</f>
        <v>18.34</v>
      </c>
      <c r="C252" s="22" t="str">
        <f>Opskrifter!O304</f>
        <v>stk</v>
      </c>
    </row>
    <row r="253" spans="1:3">
      <c r="A253" s="22" t="str">
        <f>Opskrifter!M305</f>
        <v>Rødløg</v>
      </c>
      <c r="B253" s="22">
        <f>Opskrifter!N305</f>
        <v>2.0960000000000001</v>
      </c>
      <c r="C253" s="22" t="str">
        <f>Opskrifter!O305</f>
        <v>kg</v>
      </c>
    </row>
    <row r="254" spans="1:3">
      <c r="A254" s="22" t="str">
        <f>Opskrifter!M306</f>
        <v>Bacontern</v>
      </c>
      <c r="B254" s="22">
        <f>Opskrifter!N306</f>
        <v>0.62880000000000003</v>
      </c>
      <c r="C254" s="22" t="str">
        <f>Opskrifter!O306</f>
        <v>kg</v>
      </c>
    </row>
    <row r="255" spans="1:3">
      <c r="A255" s="22" t="str">
        <f>Opskrifter!M307</f>
        <v>Eddike</v>
      </c>
      <c r="B255" s="22">
        <f>Opskrifter!N307</f>
        <v>3.0130000000000001E-2</v>
      </c>
      <c r="C255" s="22" t="str">
        <f>Opskrifter!O307</f>
        <v>liter</v>
      </c>
    </row>
    <row r="256" spans="1:3">
      <c r="A256" s="22" t="str">
        <f>Opskrifter!M308</f>
        <v>Creme fraiche</v>
      </c>
      <c r="B256" s="22">
        <f>Opskrifter!N308</f>
        <v>4.0609999999999999</v>
      </c>
      <c r="C256" s="22" t="str">
        <f>Opskrifter!O308</f>
        <v>liter</v>
      </c>
    </row>
    <row r="257" spans="1:3">
      <c r="A257" s="22" t="str">
        <f>Opskrifter!M309</f>
        <v>Citronsaft</v>
      </c>
      <c r="B257" s="22">
        <f>Opskrifter!N309</f>
        <v>3.9300000000000002E-2</v>
      </c>
      <c r="C257" s="22" t="str">
        <f>Opskrifter!O309</f>
        <v>liter</v>
      </c>
    </row>
    <row r="258" spans="1:3">
      <c r="A258" s="22" t="str">
        <f>Opskrifter!M310</f>
        <v>Rosiner</v>
      </c>
      <c r="B258" s="22">
        <f>Opskrifter!N310</f>
        <v>2.0960000000000001</v>
      </c>
      <c r="C258" s="22" t="str">
        <f>Opskrifter!O310</f>
        <v>kg</v>
      </c>
    </row>
    <row r="259" spans="1:3">
      <c r="A259" s="22" t="str">
        <f>Opskrifter!M311</f>
        <v>Solsikkekerner</v>
      </c>
      <c r="B259" s="22">
        <f>Opskrifter!N311</f>
        <v>0.91700000000000015</v>
      </c>
      <c r="C259" s="22" t="str">
        <f>Opskrifter!O311</f>
        <v>kg</v>
      </c>
    </row>
    <row r="260" spans="1:3">
      <c r="A260" s="22" t="str">
        <f>Opskrifter!M312</f>
        <v>Sukker</v>
      </c>
      <c r="B260" s="22">
        <f>Opskrifter!N312</f>
        <v>0.65500000000000003</v>
      </c>
      <c r="C260" s="22" t="str">
        <f>Opskrifter!O312</f>
        <v>kg</v>
      </c>
    </row>
    <row r="261" spans="1:3">
      <c r="A261" s="22" t="str">
        <f>Opskrifter!M314</f>
        <v>Mørk chokolade, 70 %</v>
      </c>
      <c r="B261" s="22">
        <f>Opskrifter!N314</f>
        <v>2.046875</v>
      </c>
      <c r="C261" s="22" t="str">
        <f>Opskrifter!O314</f>
        <v>kg</v>
      </c>
    </row>
    <row r="262" spans="1:3">
      <c r="A262" s="22" t="str">
        <f>Opskrifter!M315</f>
        <v>Smør</v>
      </c>
      <c r="B262" s="22">
        <f>Opskrifter!N315</f>
        <v>1.1053125000000001</v>
      </c>
      <c r="C262" s="22" t="str">
        <f>Opskrifter!O315</f>
        <v>kg</v>
      </c>
    </row>
    <row r="263" spans="1:3">
      <c r="A263" s="22" t="str">
        <f>Opskrifter!M316</f>
        <v>Æg</v>
      </c>
      <c r="B263" s="22">
        <f>Opskrifter!N316</f>
        <v>40.9375</v>
      </c>
      <c r="C263" s="22" t="str">
        <f>Opskrifter!O316</f>
        <v>stk</v>
      </c>
    </row>
    <row r="264" spans="1:3">
      <c r="A264" s="22" t="str">
        <f>Opskrifter!M317</f>
        <v>Sukker</v>
      </c>
      <c r="B264" s="22">
        <f>Opskrifter!N317</f>
        <v>3.1112500000000001</v>
      </c>
      <c r="C264" s="22" t="str">
        <f>Opskrifter!O317</f>
        <v>kg</v>
      </c>
    </row>
    <row r="265" spans="1:3">
      <c r="A265" s="22" t="str">
        <f>Opskrifter!M318</f>
        <v>Hvedemel</v>
      </c>
      <c r="B265" s="22">
        <f>Opskrifter!N318</f>
        <v>0.53218750000000004</v>
      </c>
      <c r="C265" s="22" t="str">
        <f>Opskrifter!O318</f>
        <v>kg</v>
      </c>
    </row>
    <row r="266" spans="1:3">
      <c r="A266" s="22" t="str">
        <f>Opskrifter!M319</f>
        <v>Bagepulver</v>
      </c>
      <c r="B266" s="22">
        <f>Opskrifter!N319</f>
        <v>1.0234375E-2</v>
      </c>
      <c r="C266" s="22" t="str">
        <f>Opskrifter!O319</f>
        <v>kg</v>
      </c>
    </row>
    <row r="267" spans="1:3">
      <c r="A267" s="22" t="str">
        <f>Opskrifter!M320</f>
        <v>Salt, groft</v>
      </c>
      <c r="B267" s="22">
        <f>Opskrifter!N320</f>
        <v>8.1875000000000003E-3</v>
      </c>
      <c r="C267" s="22" t="str">
        <f>Opskrifter!O320</f>
        <v>kg</v>
      </c>
    </row>
    <row r="268" spans="1:3">
      <c r="A268" s="22" t="str">
        <f>Opskrifter!M321</f>
        <v>Kakaopulver</v>
      </c>
      <c r="B268" s="22">
        <f>Opskrifter!N321</f>
        <v>9.8250000000000004E-2</v>
      </c>
      <c r="C268" s="22" t="str">
        <f>Opskrifter!O321</f>
        <v>kg</v>
      </c>
    </row>
    <row r="269" spans="1:3">
      <c r="A269" s="22" t="str">
        <f>Opskrifter!M322</f>
        <v>Vaniljeis, frost</v>
      </c>
      <c r="B269" s="22">
        <f>Opskrifter!N322</f>
        <v>16.375</v>
      </c>
      <c r="C269" s="22" t="str">
        <f>Opskrifter!O322</f>
        <v>liter</v>
      </c>
    </row>
    <row r="270" spans="1:3">
      <c r="A270" s="22" t="str">
        <f>Opskrifter!M323</f>
        <v>Chokoladesauce</v>
      </c>
      <c r="B270" s="22">
        <f>Opskrifter!N323</f>
        <v>1.6375000000000002</v>
      </c>
      <c r="C270" s="22" t="str">
        <f>Opskrifter!O323</f>
        <v>liter</v>
      </c>
    </row>
    <row r="271" spans="1:3">
      <c r="A271" s="22" t="str">
        <f>Opskrifter!M324</f>
        <v>Paptallerkner, små</v>
      </c>
      <c r="B271" s="22">
        <f>Opskrifter!N324</f>
        <v>131</v>
      </c>
      <c r="C271" s="22" t="str">
        <f>Opskrifter!O324</f>
        <v>stk</v>
      </c>
    </row>
    <row r="272" spans="1:3">
      <c r="A272" s="22" t="str">
        <f>Opskrifter!M327</f>
        <v>Gulerødder</v>
      </c>
      <c r="B272" s="22">
        <f>Opskrifter!N327</f>
        <v>13.100000000000001</v>
      </c>
      <c r="C272" s="22" t="str">
        <f>Opskrifter!O327</f>
        <v>stk</v>
      </c>
    </row>
    <row r="273" spans="1:3">
      <c r="A273" s="22" t="str">
        <f>Opskrifter!M328</f>
        <v>Agurk</v>
      </c>
      <c r="B273" s="22">
        <f>Opskrifter!N328</f>
        <v>26.200000000000003</v>
      </c>
      <c r="C273" s="22" t="str">
        <f>Opskrifter!O328</f>
        <v>stk</v>
      </c>
    </row>
    <row r="274" spans="1:3">
      <c r="A274" s="22" t="str">
        <f>Opskrifter!M329</f>
        <v>Creme fraiche</v>
      </c>
      <c r="B274" s="22">
        <f>Opskrifter!N329</f>
        <v>4.585</v>
      </c>
      <c r="C274" s="22" t="str">
        <f>Opskrifter!O329</f>
        <v>liter</v>
      </c>
    </row>
    <row r="275" spans="1:3">
      <c r="A275" s="22" t="str">
        <f>Opskrifter!M330</f>
        <v>Allroundkrydderi</v>
      </c>
      <c r="B275" s="22">
        <f>Opskrifter!N330</f>
        <v>0.13100000000000001</v>
      </c>
      <c r="C275" s="22" t="str">
        <f>Opskrifter!O330</f>
        <v>kg</v>
      </c>
    </row>
    <row r="276" spans="1:3">
      <c r="A276" s="22" t="str">
        <f>Opskrifter!M331</f>
        <v>Salt, fint</v>
      </c>
      <c r="B276" s="22">
        <f>Opskrifter!N331</f>
        <v>2.6200000000000001E-2</v>
      </c>
      <c r="C276" s="22" t="str">
        <f>Opskrifter!O331</f>
        <v>kg</v>
      </c>
    </row>
    <row r="277" spans="1:3">
      <c r="A277" s="22" t="str">
        <f>Opskrifter!M332</f>
        <v>Ketchup</v>
      </c>
      <c r="B277" s="22">
        <f>Opskrifter!N332</f>
        <v>0.65500000000000003</v>
      </c>
      <c r="C277" s="22" t="str">
        <f>Opskrifter!O332</f>
        <v>kg</v>
      </c>
    </row>
    <row r="278" spans="1:3">
      <c r="A278" s="22" t="str">
        <f>Opskrifter!M333</f>
        <v>Hvidløg</v>
      </c>
      <c r="B278" s="22">
        <f>Opskrifter!N333</f>
        <v>13.100000000000001</v>
      </c>
      <c r="C278" s="22" t="str">
        <f>Opskrifter!O333</f>
        <v>fed</v>
      </c>
    </row>
    <row r="279" spans="1:3">
      <c r="A279" s="22" t="str">
        <f>Opskrifter!M336</f>
        <v>Engangshandsker XL</v>
      </c>
      <c r="B279" s="22">
        <f>Opskrifter!N336</f>
        <v>200</v>
      </c>
      <c r="C279" s="22" t="str">
        <f>Opskrifter!O336</f>
        <v>par</v>
      </c>
    </row>
    <row r="280" spans="1:3">
      <c r="A280" s="22" t="str">
        <f>Opskrifter!M337</f>
        <v>Engangshandsker M</v>
      </c>
      <c r="B280" s="22">
        <f>Opskrifter!N337</f>
        <v>100</v>
      </c>
      <c r="C280" s="22" t="str">
        <f>Opskrifter!O337</f>
        <v>par</v>
      </c>
    </row>
    <row r="281" spans="1:3">
      <c r="A281" s="22" t="str">
        <f>Opskrifter!M338</f>
        <v>Stålsvampe</v>
      </c>
      <c r="B281" s="22">
        <f>Opskrifter!N338</f>
        <v>2</v>
      </c>
      <c r="C281" s="22" t="str">
        <f>Opskrifter!O338</f>
        <v>pakker</v>
      </c>
    </row>
    <row r="282" spans="1:3">
      <c r="A282" s="22" t="str">
        <f>Opskrifter!M339</f>
        <v>Engangssvampe</v>
      </c>
      <c r="B282" s="22">
        <f>Opskrifter!N339</f>
        <v>30</v>
      </c>
      <c r="C282" s="22" t="str">
        <f>Opskrifter!O339</f>
        <v>stk</v>
      </c>
    </row>
    <row r="283" spans="1:3">
      <c r="A283" s="22" t="str">
        <f>Opskrifter!M340</f>
        <v>Opvaskebørster, stive</v>
      </c>
      <c r="B283" s="22">
        <f>Opskrifter!N340</f>
        <v>10</v>
      </c>
      <c r="C283" s="22" t="str">
        <f>Opskrifter!O340</f>
        <v>stk</v>
      </c>
    </row>
    <row r="284" spans="1:3">
      <c r="A284" s="22" t="str">
        <f>Opskrifter!M341</f>
        <v>Gulvklude</v>
      </c>
      <c r="B284" s="22">
        <f>Opskrifter!N341</f>
        <v>30</v>
      </c>
      <c r="C284" s="22" t="str">
        <f>Opskrifter!O341</f>
        <v>stk</v>
      </c>
    </row>
    <row r="285" spans="1:3">
      <c r="A285" s="22" t="str">
        <f>Opskrifter!M342</f>
        <v>Universalrens</v>
      </c>
      <c r="B285" s="22">
        <f>Opskrifter!N342</f>
        <v>10</v>
      </c>
      <c r="C285" s="22" t="str">
        <f>Opskrifter!O342</f>
        <v>liter</v>
      </c>
    </row>
    <row r="286" spans="1:3">
      <c r="A286" s="22" t="str">
        <f>Opskrifter!M343</f>
        <v>Engangsklude</v>
      </c>
      <c r="B286" s="22">
        <f>Opskrifter!N343</f>
        <v>100</v>
      </c>
      <c r="C286" s="22" t="str">
        <f>Opskrifter!O343</f>
        <v>stk</v>
      </c>
    </row>
    <row r="287" spans="1:3">
      <c r="A287" s="22" t="str">
        <f>Opskrifter!M344</f>
        <v>Engangsforklæder</v>
      </c>
      <c r="B287" s="22">
        <f>Opskrifter!N344</f>
        <v>100</v>
      </c>
      <c r="C287" s="22" t="str">
        <f>Opskrifter!O344</f>
        <v>stk</v>
      </c>
    </row>
    <row r="288" spans="1:3">
      <c r="A288" s="22" t="str">
        <f>Opskrifter!M345</f>
        <v>Opvaskehandsker</v>
      </c>
      <c r="B288" s="22">
        <f>Opskrifter!N345</f>
        <v>5</v>
      </c>
      <c r="C288" s="22" t="str">
        <f>Opskrifter!O345</f>
        <v>par</v>
      </c>
    </row>
    <row r="289" spans="1:3">
      <c r="A289" s="22" t="str">
        <f>Opskrifter!M346</f>
        <v>Hånddesinfektion</v>
      </c>
      <c r="B289" s="22">
        <f>Opskrifter!N346</f>
        <v>2</v>
      </c>
      <c r="C289" s="22" t="str">
        <f>Opskrifter!O346</f>
        <v>flasker</v>
      </c>
    </row>
    <row r="290" spans="1:3">
      <c r="A290" s="22" t="str">
        <f>Opskrifter!M347</f>
        <v>Sprit</v>
      </c>
      <c r="B290" s="22">
        <f>Opskrifter!N347</f>
        <v>1</v>
      </c>
      <c r="C290" s="22" t="str">
        <f>Opskrifter!O347</f>
        <v>liter</v>
      </c>
    </row>
    <row r="291" spans="1:3">
      <c r="A291" s="22" t="str">
        <f>Opskrifter!M348</f>
        <v>Fryseposer, små</v>
      </c>
      <c r="B291" s="22">
        <f>Opskrifter!N348</f>
        <v>4</v>
      </c>
      <c r="C291" s="22" t="str">
        <f>Opskrifter!O348</f>
        <v>ruller</v>
      </c>
    </row>
    <row r="292" spans="1:3">
      <c r="A292" s="22" t="str">
        <f>Opskrifter!M349</f>
        <v>Fryseposer, store</v>
      </c>
      <c r="B292" s="22">
        <f>Opskrifter!N349</f>
        <v>8</v>
      </c>
      <c r="C292" s="22" t="str">
        <f>Opskrifter!O349</f>
        <v>ruller</v>
      </c>
    </row>
    <row r="293" spans="1:3">
      <c r="A293" s="22" t="str">
        <f>Opskrifter!M350</f>
        <v>Affaldssække</v>
      </c>
      <c r="B293" s="22">
        <f>Opskrifter!N350</f>
        <v>3</v>
      </c>
      <c r="C293" s="22" t="str">
        <f>Opskrifter!O350</f>
        <v>kasser</v>
      </c>
    </row>
    <row r="294" spans="1:3">
      <c r="A294" s="22" t="str">
        <f>Opskrifter!M351</f>
        <v>Toiletpapir</v>
      </c>
      <c r="B294" s="22">
        <f>Opskrifter!N351</f>
        <v>1</v>
      </c>
      <c r="C294" s="22" t="str">
        <f>Opskrifter!O351</f>
        <v>kasser</v>
      </c>
    </row>
    <row r="295" spans="1:3">
      <c r="A295" s="22" t="str">
        <f>Opskrifter!M352</f>
        <v>Håndservietter</v>
      </c>
      <c r="B295" s="22">
        <f>Opskrifter!N352</f>
        <v>4</v>
      </c>
      <c r="C295" s="22" t="str">
        <f>Opskrifter!O352</f>
        <v>kasser</v>
      </c>
    </row>
    <row r="296" spans="1:3">
      <c r="A296" s="22" t="str">
        <f>Opskrifter!M353</f>
        <v>Viskestykker</v>
      </c>
      <c r="B296" s="22">
        <f>Opskrifter!N353</f>
        <v>50</v>
      </c>
      <c r="C296" s="22" t="str">
        <f>Opskrifter!O353</f>
        <v>stk</v>
      </c>
    </row>
    <row r="297" spans="1:3">
      <c r="A297" s="22" t="str">
        <f>Opskrifter!M354</f>
        <v>Vita wrap</v>
      </c>
      <c r="B297" s="22">
        <f>Opskrifter!N354</f>
        <v>150</v>
      </c>
      <c r="C297" s="22" t="str">
        <f>Opskrifter!O354</f>
        <v>meter</v>
      </c>
    </row>
    <row r="298" spans="1:3">
      <c r="A298" s="22" t="str">
        <f>Opskrifter!M355</f>
        <v>Bagepapir</v>
      </c>
      <c r="B298" s="22">
        <f>Opskrifter!N355</f>
        <v>200</v>
      </c>
      <c r="C298" s="22" t="str">
        <f>Opskrifter!O355</f>
        <v>meter</v>
      </c>
    </row>
    <row r="299" spans="1:3">
      <c r="A299" s="22" t="str">
        <f>Opskrifter!M356</f>
        <v>Sølvpapir</v>
      </c>
      <c r="B299" s="22">
        <f>Opskrifter!N356</f>
        <v>150</v>
      </c>
      <c r="C299" s="22" t="str">
        <f>Opskrifter!O356</f>
        <v>meter</v>
      </c>
    </row>
    <row r="300" spans="1:3">
      <c r="A300" s="22" t="str">
        <f>Opskrifter!M357</f>
        <v>Opvaskemiddel</v>
      </c>
      <c r="B300" s="22">
        <f>Opskrifter!N357</f>
        <v>10</v>
      </c>
      <c r="C300" s="22" t="str">
        <f>Opskrifter!O357</f>
        <v>stk</v>
      </c>
    </row>
    <row r="301" spans="1:3">
      <c r="A301" s="22" t="str">
        <f>Opskrifter!M358</f>
        <v>Håndsæbe, flydende</v>
      </c>
      <c r="B301" s="22">
        <f>Opskrifter!N358</f>
        <v>24</v>
      </c>
      <c r="C301" s="22" t="str">
        <f>Opskrifter!O358</f>
        <v>stk</v>
      </c>
    </row>
    <row r="302" spans="1:3">
      <c r="A302" s="22" t="str">
        <f>Opskrifter!M359</f>
        <v>Isterningeposer</v>
      </c>
      <c r="B302" s="22">
        <f>Opskrifter!N359</f>
        <v>2</v>
      </c>
      <c r="C302" s="22" t="str">
        <f>Opskrifter!O359</f>
        <v>pakker</v>
      </c>
    </row>
    <row r="303" spans="1:3">
      <c r="A303" s="22" t="str">
        <f>Opskrifter!M360</f>
        <v>Kaffefiltre</v>
      </c>
      <c r="B303" s="22">
        <f>Opskrifter!N360</f>
        <v>1</v>
      </c>
      <c r="C303" s="22" t="str">
        <f>Opskrifter!O360</f>
        <v>pakker</v>
      </c>
    </row>
    <row r="304" spans="1:3">
      <c r="A304" s="22" t="str">
        <f>Opskrifter!M363</f>
        <v>Salt, groft</v>
      </c>
      <c r="B304" s="22">
        <f>Opskrifter!N363</f>
        <v>1</v>
      </c>
      <c r="C304" s="22" t="str">
        <f>Opskrifter!O363</f>
        <v>kg</v>
      </c>
    </row>
    <row r="305" spans="1:3">
      <c r="A305" s="22" t="str">
        <f>Opskrifter!M364</f>
        <v>Salt, fint</v>
      </c>
      <c r="B305" s="22">
        <f>Opskrifter!N364</f>
        <v>0.5</v>
      </c>
      <c r="C305" s="22" t="str">
        <f>Opskrifter!O364</f>
        <v>kg</v>
      </c>
    </row>
    <row r="306" spans="1:3">
      <c r="A306" s="22" t="str">
        <f>Opskrifter!M365</f>
        <v>Peber</v>
      </c>
      <c r="B306" s="22">
        <f>Opskrifter!N365</f>
        <v>0.2</v>
      </c>
      <c r="C306" s="22" t="str">
        <f>Opskrifter!O365</f>
        <v>kg</v>
      </c>
    </row>
    <row r="307" spans="1:3">
      <c r="A307" s="22" t="str">
        <f>Opskrifter!M366</f>
        <v>Rapsolie</v>
      </c>
      <c r="B307" s="22">
        <f>Opskrifter!N366</f>
        <v>10</v>
      </c>
      <c r="C307" s="22" t="str">
        <f>Opskrifter!O366</f>
        <v>liter</v>
      </c>
    </row>
    <row r="308" spans="1:3">
      <c r="A308" s="22" t="str">
        <f>Opskrifter!M367</f>
        <v>Smør</v>
      </c>
      <c r="B308" s="22">
        <f>Opskrifter!N367</f>
        <v>1</v>
      </c>
      <c r="C308" s="22" t="str">
        <f>Opskrifter!O367</f>
        <v>kg</v>
      </c>
    </row>
    <row r="309" spans="1:3">
      <c r="A309" s="22" t="str">
        <f>Opskrifter!M368</f>
        <v>Sukker</v>
      </c>
      <c r="B309" s="22">
        <f>Opskrifter!N368</f>
        <v>2</v>
      </c>
      <c r="C309" s="22" t="str">
        <f>Opskrifter!O368</f>
        <v>kg</v>
      </c>
    </row>
    <row r="310" spans="1:3">
      <c r="A310" s="22" t="str">
        <f>Opskrifter!M369</f>
        <v>Hvedemel</v>
      </c>
      <c r="B310" s="22">
        <f>Opskrifter!N369</f>
        <v>10</v>
      </c>
      <c r="C310" s="22" t="str">
        <f>Opskrifter!O369</f>
        <v>kg</v>
      </c>
    </row>
    <row r="311" spans="1:3">
      <c r="A311" s="22" t="str">
        <f>Opskrifter!M370</f>
        <v>Kaffe</v>
      </c>
      <c r="B311" s="22">
        <f>Opskrifter!N370</f>
        <v>1</v>
      </c>
      <c r="C311" s="22" t="str">
        <f>Opskrifter!O370</f>
        <v>kg</v>
      </c>
    </row>
    <row r="312" spans="1:3">
      <c r="A312" s="22"/>
      <c r="B312" s="22"/>
      <c r="C312" s="22"/>
    </row>
    <row r="313" spans="1:3">
      <c r="A313" s="22"/>
      <c r="B313" s="22"/>
      <c r="C313" s="22"/>
    </row>
    <row r="314" spans="1:3">
      <c r="A314" s="22"/>
      <c r="B314" s="22"/>
      <c r="C314" s="22"/>
    </row>
    <row r="315" spans="1:3">
      <c r="A315" s="22"/>
      <c r="B315" s="22"/>
      <c r="C315" s="22"/>
    </row>
    <row r="316" spans="1:3">
      <c r="A316" s="22"/>
      <c r="B316" s="22"/>
      <c r="C316" s="22"/>
    </row>
    <row r="317" spans="1:3">
      <c r="A317" s="22"/>
      <c r="B317" s="22"/>
      <c r="C317" s="22"/>
    </row>
    <row r="318" spans="1:3">
      <c r="A318" s="22"/>
      <c r="B318" s="22"/>
      <c r="C318" s="22"/>
    </row>
    <row r="319" spans="1:3">
      <c r="A319" s="22"/>
      <c r="B319" s="22"/>
      <c r="C319" s="22"/>
    </row>
    <row r="320" spans="1:3">
      <c r="A320" s="22"/>
      <c r="B320" s="22"/>
      <c r="C320" s="22"/>
    </row>
    <row r="321" spans="1:3">
      <c r="A321" s="22"/>
      <c r="B321" s="22"/>
      <c r="C321" s="22"/>
    </row>
    <row r="322" spans="1:3">
      <c r="A322" s="22"/>
      <c r="B322" s="22"/>
      <c r="C322" s="22"/>
    </row>
    <row r="323" spans="1:3">
      <c r="A323" s="22"/>
      <c r="B323" s="22"/>
      <c r="C323" s="22"/>
    </row>
    <row r="324" spans="1:3">
      <c r="A324" s="22"/>
      <c r="B324" s="22"/>
      <c r="C324" s="22"/>
    </row>
    <row r="325" spans="1:3">
      <c r="A325" s="22"/>
      <c r="B325" s="22"/>
      <c r="C325" s="22"/>
    </row>
    <row r="326" spans="1:3">
      <c r="A326" s="22"/>
      <c r="B326" s="22"/>
      <c r="C326" s="22"/>
    </row>
    <row r="327" spans="1:3">
      <c r="A327" s="22"/>
      <c r="B327" s="22"/>
      <c r="C327" s="22"/>
    </row>
    <row r="328" spans="1:3">
      <c r="A328" s="22"/>
      <c r="B328" s="22"/>
      <c r="C328" s="22"/>
    </row>
    <row r="329" spans="1:3">
      <c r="A329" s="22"/>
      <c r="B329" s="22"/>
      <c r="C329" s="22"/>
    </row>
    <row r="330" spans="1:3">
      <c r="A330" s="22"/>
      <c r="B330" s="22"/>
      <c r="C330" s="22"/>
    </row>
    <row r="331" spans="1:3">
      <c r="A331" s="22"/>
      <c r="B331" s="22"/>
      <c r="C331" s="22"/>
    </row>
    <row r="332" spans="1:3">
      <c r="A332" s="22"/>
      <c r="B332" s="22"/>
      <c r="C332" s="22"/>
    </row>
    <row r="333" spans="1:3">
      <c r="A333" s="22"/>
      <c r="B333" s="22"/>
      <c r="C333" s="22"/>
    </row>
    <row r="334" spans="1:3">
      <c r="A334" s="22"/>
      <c r="B334" s="22"/>
      <c r="C334" s="22"/>
    </row>
    <row r="335" spans="1:3">
      <c r="A335" s="22"/>
      <c r="B335" s="22"/>
      <c r="C335" s="22"/>
    </row>
    <row r="336" spans="1:3">
      <c r="A336" s="22"/>
      <c r="B336" s="22"/>
      <c r="C336" s="22"/>
    </row>
    <row r="337" spans="1:3">
      <c r="A337" s="22"/>
      <c r="B337" s="22"/>
      <c r="C337" s="22"/>
    </row>
    <row r="338" spans="1:3">
      <c r="A338" s="22"/>
      <c r="B338" s="22"/>
      <c r="C338" s="22"/>
    </row>
    <row r="339" spans="1:3">
      <c r="A339" s="22"/>
      <c r="B339" s="22"/>
      <c r="C339" s="22"/>
    </row>
    <row r="340" spans="1:3">
      <c r="A340" s="22"/>
      <c r="B340" s="22"/>
      <c r="C340" s="22"/>
    </row>
    <row r="341" spans="1:3">
      <c r="A341" s="22"/>
      <c r="B341" s="22"/>
      <c r="C341" s="22"/>
    </row>
    <row r="342" spans="1:3">
      <c r="A342" s="22"/>
      <c r="B342" s="22"/>
      <c r="C342" s="22"/>
    </row>
    <row r="343" spans="1:3">
      <c r="A343" s="22"/>
      <c r="B343" s="22"/>
      <c r="C343" s="22"/>
    </row>
    <row r="344" spans="1:3">
      <c r="A344" s="22"/>
      <c r="B344" s="22"/>
      <c r="C344" s="22"/>
    </row>
    <row r="345" spans="1:3">
      <c r="A345" s="22"/>
      <c r="B345" s="22"/>
      <c r="C345" s="22"/>
    </row>
    <row r="346" spans="1:3">
      <c r="A346" s="22"/>
      <c r="B346" s="22"/>
      <c r="C346" s="22"/>
    </row>
    <row r="347" spans="1:3">
      <c r="A347" s="22"/>
      <c r="B347" s="22"/>
      <c r="C347" s="22"/>
    </row>
    <row r="348" spans="1:3">
      <c r="A348" s="22"/>
      <c r="B348" s="22"/>
      <c r="C348" s="22"/>
    </row>
    <row r="349" spans="1:3">
      <c r="A349" s="22"/>
      <c r="B349" s="22"/>
      <c r="C349" s="22"/>
    </row>
    <row r="350" spans="1:3">
      <c r="A350" s="22"/>
      <c r="B350" s="22"/>
      <c r="C350" s="22"/>
    </row>
    <row r="351" spans="1:3">
      <c r="A351" s="22"/>
      <c r="B351" s="22"/>
      <c r="C351" s="22"/>
    </row>
    <row r="352" spans="1:3">
      <c r="A352" s="22"/>
      <c r="B352" s="22"/>
      <c r="C352" s="22"/>
    </row>
    <row r="353" spans="1:3">
      <c r="A353" s="22"/>
      <c r="B353" s="22"/>
      <c r="C353" s="22"/>
    </row>
    <row r="354" spans="1:3">
      <c r="A354" s="22"/>
      <c r="B354" s="22"/>
      <c r="C354" s="22"/>
    </row>
    <row r="355" spans="1:3">
      <c r="A355" s="22"/>
      <c r="B355" s="22"/>
      <c r="C355" s="22"/>
    </row>
    <row r="356" spans="1:3">
      <c r="A356" s="22"/>
      <c r="B356" s="22"/>
      <c r="C356" s="22"/>
    </row>
    <row r="357" spans="1:3">
      <c r="A357" s="22"/>
      <c r="B357" s="22"/>
      <c r="C357" s="22"/>
    </row>
    <row r="358" spans="1:3">
      <c r="A358" s="22"/>
      <c r="B358" s="22"/>
      <c r="C358" s="22"/>
    </row>
    <row r="359" spans="1:3">
      <c r="A359" s="22"/>
      <c r="B359" s="22"/>
      <c r="C359" s="22"/>
    </row>
    <row r="360" spans="1:3">
      <c r="A360" s="22"/>
      <c r="B360" s="22"/>
      <c r="C360" s="22"/>
    </row>
    <row r="361" spans="1:3">
      <c r="A361" s="22"/>
      <c r="B361" s="22"/>
      <c r="C361" s="22"/>
    </row>
    <row r="362" spans="1:3">
      <c r="A362" s="22"/>
      <c r="B362" s="22"/>
      <c r="C362" s="22"/>
    </row>
    <row r="363" spans="1:3">
      <c r="A363" s="22"/>
      <c r="B363" s="22"/>
      <c r="C363" s="22"/>
    </row>
    <row r="364" spans="1:3">
      <c r="A364" s="22"/>
      <c r="B364" s="22"/>
      <c r="C364" s="22"/>
    </row>
    <row r="365" spans="1:3">
      <c r="A365" s="22"/>
      <c r="B365" s="22"/>
      <c r="C365" s="22"/>
    </row>
    <row r="366" spans="1:3">
      <c r="A366" s="22"/>
      <c r="B366" s="22"/>
      <c r="C366" s="22"/>
    </row>
    <row r="367" spans="1:3">
      <c r="A367" s="22"/>
      <c r="B367" s="22"/>
      <c r="C367" s="22"/>
    </row>
    <row r="368" spans="1:3">
      <c r="A368" s="22"/>
      <c r="B368" s="22"/>
      <c r="C368" s="22"/>
    </row>
    <row r="369" spans="1:3">
      <c r="A369" s="22"/>
      <c r="B369" s="22"/>
      <c r="C369" s="22"/>
    </row>
    <row r="370" spans="1:3">
      <c r="A370" s="22"/>
      <c r="B370" s="22"/>
      <c r="C370" s="22"/>
    </row>
    <row r="371" spans="1:3">
      <c r="A371" s="22"/>
      <c r="B371" s="22"/>
      <c r="C371" s="22"/>
    </row>
    <row r="372" spans="1:3">
      <c r="A372" s="22"/>
      <c r="B372" s="22"/>
      <c r="C372" s="22"/>
    </row>
    <row r="373" spans="1:3">
      <c r="A373" s="22"/>
      <c r="B373" s="22"/>
      <c r="C373" s="22"/>
    </row>
    <row r="374" spans="1:3">
      <c r="A374" s="22"/>
      <c r="B374" s="22"/>
      <c r="C374" s="22"/>
    </row>
    <row r="375" spans="1:3">
      <c r="A375" s="22"/>
      <c r="B375" s="22"/>
      <c r="C375" s="22"/>
    </row>
    <row r="376" spans="1:3">
      <c r="A376" s="22"/>
      <c r="B376" s="22"/>
      <c r="C376" s="22"/>
    </row>
    <row r="377" spans="1:3">
      <c r="A377" s="22"/>
      <c r="B377" s="22"/>
      <c r="C377" s="22"/>
    </row>
    <row r="378" spans="1:3">
      <c r="A378" s="22"/>
      <c r="B378" s="22"/>
      <c r="C378" s="22"/>
    </row>
    <row r="379" spans="1:3">
      <c r="A379" s="22"/>
      <c r="B379" s="22"/>
      <c r="C379" s="22"/>
    </row>
    <row r="380" spans="1:3">
      <c r="A380" s="22"/>
      <c r="B380" s="22"/>
      <c r="C380" s="22"/>
    </row>
    <row r="381" spans="1:3">
      <c r="A381" s="22"/>
      <c r="B381" s="22"/>
      <c r="C381" s="22"/>
    </row>
    <row r="382" spans="1:3">
      <c r="A382" s="22"/>
      <c r="B382" s="22"/>
      <c r="C382" s="22"/>
    </row>
    <row r="383" spans="1:3">
      <c r="A383" s="22"/>
      <c r="B383" s="22"/>
      <c r="C383" s="22"/>
    </row>
    <row r="384" spans="1:3">
      <c r="A384" s="22"/>
      <c r="B384" s="22"/>
      <c r="C384" s="22"/>
    </row>
    <row r="385" spans="1:3">
      <c r="A385" s="22"/>
      <c r="B385" s="22"/>
      <c r="C385" s="22"/>
    </row>
    <row r="386" spans="1:3">
      <c r="A386" s="22"/>
      <c r="B386" s="22"/>
      <c r="C386" s="22"/>
    </row>
    <row r="387" spans="1:3">
      <c r="A387" s="22"/>
      <c r="B387" s="22"/>
      <c r="C387" s="22"/>
    </row>
    <row r="388" spans="1:3">
      <c r="A388" s="22"/>
      <c r="B388" s="22"/>
      <c r="C388" s="22"/>
    </row>
    <row r="389" spans="1:3">
      <c r="A389" s="22"/>
      <c r="B389" s="22"/>
      <c r="C389" s="22"/>
    </row>
    <row r="390" spans="1:3">
      <c r="A390" s="22"/>
      <c r="B390" s="22"/>
      <c r="C390" s="22"/>
    </row>
    <row r="391" spans="1:3">
      <c r="A391" s="22"/>
      <c r="B391" s="22"/>
      <c r="C391" s="22"/>
    </row>
    <row r="392" spans="1:3">
      <c r="A392" s="22"/>
      <c r="B392" s="22"/>
      <c r="C392" s="22"/>
    </row>
    <row r="393" spans="1:3">
      <c r="A393" s="22"/>
      <c r="B393" s="22"/>
      <c r="C393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Oversigt</vt:lpstr>
      <vt:lpstr>Opskrifter</vt:lpstr>
      <vt:lpstr>Akkumuleret</vt:lpstr>
      <vt:lpstr>Samlet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</dc:creator>
  <cp:lastModifiedBy>Asger Marbjerg</cp:lastModifiedBy>
  <dcterms:created xsi:type="dcterms:W3CDTF">2013-01-06T16:02:59Z</dcterms:created>
  <dcterms:modified xsi:type="dcterms:W3CDTF">2015-08-13T17:48:13Z</dcterms:modified>
</cp:coreProperties>
</file>